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T:\4 - ישראל גורמי ממשל\456 - משרד המשפטים\2023\פרקליטות מחוז פלילית ירושלים\פרסום\"/>
    </mc:Choice>
  </mc:AlternateContent>
  <xr:revisionPtr revIDLastSave="0" documentId="8_{FF718F54-A1F9-4473-9D19-E54BC49AB655}" xr6:coauthVersionLast="47" xr6:coauthVersionMax="47" xr10:uidLastSave="{00000000-0000-0000-0000-000000000000}"/>
  <bookViews>
    <workbookView xWindow="-120" yWindow="-120" windowWidth="29040" windowHeight="15720" xr2:uid="{C1AA58E5-150C-4824-9FA4-C1183A070603}"/>
  </bookViews>
  <sheets>
    <sheet name="גיליון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1" l="1"/>
  <c r="F126" i="1" l="1"/>
  <c r="F124" i="1"/>
  <c r="F123" i="1"/>
  <c r="F122" i="1"/>
  <c r="F121" i="1"/>
  <c r="F120" i="1"/>
  <c r="F119" i="1"/>
  <c r="F118" i="1"/>
  <c r="F117" i="1"/>
  <c r="F116" i="1"/>
  <c r="F115" i="1"/>
  <c r="F114" i="1"/>
  <c r="F108" i="1"/>
  <c r="F107" i="1"/>
  <c r="F106" i="1"/>
  <c r="F105" i="1"/>
  <c r="F104" i="1"/>
  <c r="F99" i="1"/>
  <c r="F98" i="1"/>
  <c r="F97" i="1"/>
  <c r="F91" i="1"/>
  <c r="F90" i="1"/>
  <c r="F89" i="1"/>
  <c r="F88" i="1"/>
  <c r="F83" i="1"/>
  <c r="F79" i="1"/>
  <c r="F78" i="1"/>
  <c r="F77" i="1"/>
  <c r="F74" i="1"/>
  <c r="F72" i="1"/>
  <c r="F71" i="1"/>
  <c r="F65" i="1"/>
  <c r="F64" i="1"/>
  <c r="F58" i="1"/>
  <c r="F57" i="1"/>
  <c r="F55" i="1"/>
  <c r="F54" i="1"/>
  <c r="F52" i="1"/>
  <c r="F51" i="1"/>
  <c r="F48" i="1"/>
  <c r="F46" i="1"/>
  <c r="F45" i="1"/>
  <c r="F44" i="1"/>
  <c r="F43" i="1"/>
  <c r="F38" i="1"/>
  <c r="F37" i="1"/>
  <c r="F35" i="1"/>
  <c r="F34" i="1"/>
  <c r="F33" i="1"/>
  <c r="F32" i="1"/>
  <c r="F30" i="1"/>
  <c r="F29" i="1"/>
  <c r="F28" i="1"/>
  <c r="F27" i="1"/>
  <c r="F26" i="1"/>
  <c r="F23" i="1"/>
  <c r="F22" i="1"/>
  <c r="F21" i="1"/>
  <c r="F20" i="1"/>
  <c r="F19" i="1"/>
  <c r="F18" i="1"/>
  <c r="F17" i="1"/>
  <c r="F12" i="1"/>
  <c r="F11" i="1"/>
  <c r="F10" i="1"/>
  <c r="F9" i="1"/>
  <c r="F8" i="1"/>
  <c r="F129" i="1" l="1"/>
  <c r="F144" i="1" s="1"/>
  <c r="F109" i="1"/>
  <c r="F143" i="1" s="1"/>
  <c r="F100" i="1"/>
  <c r="F142" i="1" s="1"/>
  <c r="F93" i="1"/>
  <c r="F141" i="1" s="1"/>
  <c r="F85" i="1"/>
  <c r="F140" i="1" s="1"/>
  <c r="F80" i="1"/>
  <c r="F139" i="1" s="1"/>
  <c r="F66" i="1"/>
  <c r="F138" i="1" s="1"/>
  <c r="F39" i="1"/>
  <c r="F137" i="1" s="1"/>
  <c r="F13" i="1"/>
  <c r="F136" i="1" s="1"/>
  <c r="F132" i="1" l="1"/>
  <c r="F146" i="1"/>
  <c r="F133" i="1" l="1"/>
  <c r="F145" i="1" s="1"/>
  <c r="F147" i="1"/>
  <c r="F148" i="1" s="1"/>
</calcChain>
</file>

<file path=xl/sharedStrings.xml><?xml version="1.0" encoding="utf-8"?>
<sst xmlns="http://schemas.openxmlformats.org/spreadsheetml/2006/main" count="322" uniqueCount="176">
  <si>
    <t xml:space="preserve">כתב כמויות - מערכות בטחון משרד המשפטים (פרקליטות עוזי חסון 4)                        </t>
  </si>
  <si>
    <t>טבלת הענות למילוי ע"י הקבלן</t>
  </si>
  <si>
    <t>קיים במכרז חשכ"ל
(רובריקה ריקה - לא קיים במכרז חשכ"ל)</t>
  </si>
  <si>
    <t>הערות</t>
  </si>
  <si>
    <t>שורה</t>
  </si>
  <si>
    <t>תאור השורה</t>
  </si>
  <si>
    <t>כמות</t>
  </si>
  <si>
    <t>יח'</t>
  </si>
  <si>
    <t xml:space="preserve">מחיר בש"ח </t>
  </si>
  <si>
    <t xml:space="preserve">סה"כ בש"ח </t>
  </si>
  <si>
    <t>יצרן</t>
  </si>
  <si>
    <t>דגם</t>
  </si>
  <si>
    <t xml:space="preserve">מפרט טכני 1 - מערכת בקרת כניסה מרכזית </t>
  </si>
  <si>
    <t xml:space="preserve">מערכת בקרת כניסה מרכזית – חומרה, תוכנה ורישיונות </t>
  </si>
  <si>
    <r>
      <t xml:space="preserve">יובהר בזאת כי באחריות הקבלן לבצע אינטגרציה למערכת גילוי האש. בעת חירום על כל דלתות המילוט המבוקרות להפתח מיידית - וכל דלת נוספת על פי הגדרות יועץ הבטיחות. - </t>
    </r>
    <r>
      <rPr>
        <b/>
        <sz val="12"/>
        <color indexed="8"/>
        <rFont val="David"/>
        <family val="2"/>
      </rPr>
      <t>עד 30 דלתות</t>
    </r>
  </si>
  <si>
    <t xml:space="preserve">שרת מערכת בקרת כניסה להתקנה בחדר מערכות ביטחון בהתאם לדרישות המפרט הטכני הכולל: חומרה, תוכנה, רשיון.  המערכת תותאם לכרטיסי "תמוז 3.1" - עובדי המדינה. </t>
  </si>
  <si>
    <t>קומפלט</t>
  </si>
  <si>
    <t>קיים במכרז חשכ"ל</t>
  </si>
  <si>
    <t>אם נדרש שרת למסד בחדר מחשב:
קיים במכרז מרכזי 2-2014 (שרתי BLADE) או במכרז מרכזי 12-2019 (RACK).
הספק בשני מכריזם אלו הוא הראל טכנולוגיות מידע.
אופציונאלי - תוכנת בקרת כניסה תותקן על שרת מערכת השו"ב</t>
  </si>
  <si>
    <t>מחשב CLIENT לבקרת כניסה להתקנה בדלפק הבידוק בהתאם לדרישות המפרט הטכני הכולל: חומרה, תוכנה, רשיון, מסך 24" LED לפחות,  עכבר ומקלדת. מותאם לכרטיסי "תמוז" - עובדי המדינה. מחשבים מאושרים מתוצרת   DELL עם מעבד INTEL-i7  דןר 7 לפחות ו 8 גיגה RAM לפחות דיסק 256 ssd</t>
  </si>
  <si>
    <t>המחשבים היום מגיעים כבר עם אינטל דור 12. במכרז המחשבים 18-2017 הוראת שעה 16.3.1 יש 2 אפשרויות - מחשב DELL ממטריקס או מחשב LENOVO מהראל. מסך 24 יש כ 4 ספקים שונים במכרז 17-2017 הוראת שעה 16.3.2.</t>
  </si>
  <si>
    <t>סיוע לקב"ט להכנת המחשב לקליטת עובדי המתקן והגדרת הרשאות</t>
  </si>
  <si>
    <t>מקודד\קורא למערכת בקרת כניסה להתקנה בשולחן הקב"ט ודלפק הבידוק לאפשר קריאת כרטיסי עובד והכנסתו למערכת בקרת הכניסה</t>
  </si>
  <si>
    <t>יחידה</t>
  </si>
  <si>
    <t>מקודד\קורא ביומטרי למערכת בקרת כניסה להתקנה בשולחן הקב"ט ודלפק הבידוק לאפשר קריאת כרטיסי עובד והכנסתו למערכת בקרת הכניסה</t>
  </si>
  <si>
    <t xml:space="preserve">סיכום מפרט טכני 1 - מערכת בקרת כניסה מרכזית </t>
  </si>
  <si>
    <t xml:space="preserve">מפרט טכני 2 - דלתות מבוקרות ומערך בידוק </t>
  </si>
  <si>
    <t>אבזרי קצה על דלת מבוקרת</t>
  </si>
  <si>
    <t>אספקת והתקנת מנעול חשמלי מפרט EFF EFF 17 או שוו"ע מאושר - כולל כבילה נדרשת עד בקר להפעלה מושלמת</t>
  </si>
  <si>
    <t>אספקת מנעול MLOCK מגנטי בעל כח אחיזה של 500  ק"ג בדלתות חיצוניות וספק כח כנדרש להפעלה מושלמת כדוגמת תוצרת EFF-EFF או שווה ערך מאושר כולל כבילה נדרשת עד בקר להפעלה מושלמת</t>
  </si>
  <si>
    <t>אספקת והתקנת מתאם למנעול אלקטרו מגנטי לצורך הרחקתו והתקנתו מעל משקוף והדלת</t>
  </si>
  <si>
    <r>
      <t xml:space="preserve">אספקת והתקנת </t>
    </r>
    <r>
      <rPr>
        <b/>
        <sz val="12"/>
        <color indexed="8"/>
        <rFont val="David"/>
        <family val="2"/>
        <charset val="177"/>
      </rPr>
      <t>מפסק</t>
    </r>
    <r>
      <rPr>
        <sz val="12"/>
        <color indexed="8"/>
        <rFont val="David"/>
        <family val="2"/>
        <charset val="177"/>
      </rPr>
      <t xml:space="preserve"> </t>
    </r>
    <r>
      <rPr>
        <b/>
        <sz val="12"/>
        <color indexed="8"/>
        <rFont val="David"/>
        <family val="2"/>
        <charset val="177"/>
      </rPr>
      <t xml:space="preserve">סף מגנטי </t>
    </r>
    <r>
      <rPr>
        <sz val="12"/>
        <color indexed="8"/>
        <rFont val="David"/>
        <family val="2"/>
        <charset val="177"/>
      </rPr>
      <t>מתוצרת סנטרול או שווה ערך סעיף כולל כבילה בין דלת המבוקרת ובין בקר קרוב.</t>
    </r>
  </si>
  <si>
    <r>
      <rPr>
        <b/>
        <sz val="12"/>
        <color indexed="8"/>
        <rFont val="David"/>
        <family val="2"/>
        <charset val="177"/>
      </rPr>
      <t xml:space="preserve">מפסק סף חיצוני H.D. </t>
    </r>
    <r>
      <rPr>
        <sz val="12"/>
        <color indexed="8"/>
        <rFont val="David"/>
        <family val="2"/>
        <charset val="177"/>
      </rPr>
      <t>נדרשת עד לרכזת/כרטיס I/O קרוב בארון תקשורת קומתי מתוצרת סנטרול או שווה ערך סעיף כולל כבילה בין דלת המבוקרת ובין בקר קרוב.</t>
    </r>
  </si>
  <si>
    <r>
      <rPr>
        <b/>
        <sz val="12"/>
        <color indexed="8"/>
        <rFont val="David"/>
        <family val="2"/>
        <charset val="177"/>
      </rPr>
      <t xml:space="preserve">קורא תגים קרבה 13.56Mhz </t>
    </r>
    <r>
      <rPr>
        <sz val="12"/>
        <color indexed="8"/>
        <rFont val="David"/>
        <family val="2"/>
        <charset val="177"/>
      </rPr>
      <t>כמפורט במפרט הטכני. מותאם לכרטיסי</t>
    </r>
    <r>
      <rPr>
        <b/>
        <sz val="12"/>
        <color indexed="8"/>
        <rFont val="David"/>
        <family val="2"/>
        <charset val="177"/>
      </rPr>
      <t xml:space="preserve"> "תמוז"</t>
    </r>
    <r>
      <rPr>
        <sz val="12"/>
        <color indexed="8"/>
        <rFont val="David"/>
        <family val="2"/>
        <charset val="177"/>
      </rPr>
      <t xml:space="preserve"> של עובדי המדינה (כרטיס חכם) העונה לתקן . כולל  </t>
    </r>
    <r>
      <rPr>
        <b/>
        <sz val="12"/>
        <color indexed="8"/>
        <rFont val="David"/>
        <family val="2"/>
        <charset val="177"/>
      </rPr>
      <t>ספקי כוח</t>
    </r>
    <r>
      <rPr>
        <sz val="12"/>
        <color indexed="8"/>
        <rFont val="David"/>
        <family val="2"/>
        <charset val="177"/>
      </rPr>
      <t xml:space="preserve"> נדרשים, והחלק היחסי בבקר אליו מחובר ובבקר הראשי. בעל תאימות מלאה לתקן ISO/IEC 14443 A/B . כדוגמת HID או שוו"ע מאושר כבילה עד בקר קרוב והחלק היחסי בבקר אליו מחובר ובבקר הראשי.</t>
    </r>
  </si>
  <si>
    <r>
      <t>אספקת והתקנת</t>
    </r>
    <r>
      <rPr>
        <b/>
        <sz val="12"/>
        <color indexed="8"/>
        <rFont val="David"/>
        <family val="2"/>
        <charset val="177"/>
      </rPr>
      <t xml:space="preserve"> קודן עצמאי Stand Alone לפתיחת דלת המיועד להתקנה פנימית</t>
    </r>
    <r>
      <rPr>
        <sz val="12"/>
        <color indexed="8"/>
        <rFont val="David"/>
        <family val="2"/>
        <charset val="177"/>
      </rPr>
      <t xml:space="preserve"> כולל כל החיווט הנדרש להפעלתו המלאה</t>
    </r>
  </si>
  <si>
    <r>
      <t>אספקת והתקנת</t>
    </r>
    <r>
      <rPr>
        <b/>
        <sz val="12"/>
        <color indexed="8"/>
        <rFont val="David"/>
        <family val="2"/>
        <charset val="177"/>
      </rPr>
      <t xml:space="preserve"> קודן לפתיחת דלת אנטי ונדלי המיועד להתקנה חיצונית Stand Alone  ולל כל החיווט הנדרש להפעלתו המלאה</t>
    </r>
  </si>
  <si>
    <r>
      <t>ספקי כוח</t>
    </r>
    <r>
      <rPr>
        <sz val="12"/>
        <color indexed="8"/>
        <rFont val="David"/>
        <family val="2"/>
        <charset val="177"/>
      </rPr>
      <t xml:space="preserve"> מיוצבים 24VDC עבור מנעולים חשמליים וכל אביזרי מערכות הביטחון. </t>
    </r>
  </si>
  <si>
    <r>
      <rPr>
        <b/>
        <sz val="12"/>
        <color indexed="8"/>
        <rFont val="David"/>
        <family val="2"/>
        <charset val="177"/>
      </rPr>
      <t>הנדסה ואינטגראציה</t>
    </r>
    <r>
      <rPr>
        <sz val="12"/>
        <color indexed="8"/>
        <rFont val="David"/>
        <family val="2"/>
        <charset val="177"/>
      </rPr>
      <t xml:space="preserve"> בין תוכנת בקרת הכניסות ובין המערכת המרכזית/תוכנת השו"ב כנדרש במפרט הטכני</t>
    </r>
  </si>
  <si>
    <t>צופר נצנץ למערכת פריצה כולל כבילה נדרשת עד לרכזת ונגד סוף קו</t>
  </si>
  <si>
    <t>לחצן שבירה ירוק לחירום כולל כבילה נדרשת עד לרכזת ונגד סוף קו</t>
  </si>
  <si>
    <t>זמזם דלת מוטרדת כולל כבילה נדרשת עד לרכזת ונגד סוף קו</t>
  </si>
  <si>
    <r>
      <t xml:space="preserve">לחצן פתיחת דלת - מסוג שאינו מצריך מגע פיזי בלחצן (no Touch). </t>
    </r>
    <r>
      <rPr>
        <sz val="12"/>
        <color indexed="8"/>
        <rFont val="David"/>
        <family val="2"/>
        <charset val="177"/>
      </rPr>
      <t>כולל כבילה נדרשת מהדלת המבוקרת והלחצן לבקר הקרוב
כדוגמת Enforcer SD-927PKC-NEQ או שוו"ע מאושר</t>
    </r>
  </si>
  <si>
    <t>שער גילוי מתכות, שבשבות, שער מעבר נכים</t>
  </si>
  <si>
    <r>
      <t xml:space="preserve">סבסבת מעבר בודד לרבות זרועות נופלות, לרבות כבילה והחלק היחסי בבקר לביצוע התפעול הנדרש כדוגמת - </t>
    </r>
    <r>
      <rPr>
        <b/>
        <sz val="12"/>
        <rFont val="David"/>
        <family val="2"/>
        <charset val="177"/>
      </rPr>
      <t>OZAK</t>
    </r>
    <r>
      <rPr>
        <sz val="12"/>
        <rFont val="David"/>
        <family val="2"/>
        <charset val="177"/>
      </rPr>
      <t xml:space="preserve">   או שוו"ע מאושר.</t>
    </r>
  </si>
  <si>
    <r>
      <rPr>
        <b/>
        <sz val="12"/>
        <rFont val="David"/>
        <family val="2"/>
        <charset val="177"/>
      </rPr>
      <t>שער מעבר לנכים</t>
    </r>
    <r>
      <rPr>
        <sz val="12"/>
        <rFont val="David"/>
        <family val="2"/>
        <charset val="177"/>
      </rPr>
      <t xml:space="preserve">  מדגם </t>
    </r>
    <r>
      <rPr>
        <b/>
        <sz val="12"/>
        <rFont val="David"/>
        <family val="2"/>
        <charset val="177"/>
      </rPr>
      <t>OZAK</t>
    </r>
    <r>
      <rPr>
        <sz val="12"/>
        <rFont val="David"/>
        <family val="2"/>
        <charset val="177"/>
      </rPr>
      <t xml:space="preserve"> אוטומטי או שווה ערך מאושר למעבר אנשים עם מוגבלויות בתצורת עמוד ממונע כמפורט במפרט הטכני להתקנה בכניסה למבנה כולל חיווט נדרש - השער יאפשר פתיחה </t>
    </r>
    <r>
      <rPr>
        <b/>
        <sz val="12"/>
        <rFont val="David"/>
        <family val="2"/>
        <charset val="177"/>
      </rPr>
      <t>אוטומטית</t>
    </r>
    <r>
      <rPr>
        <sz val="12"/>
        <rFont val="David"/>
        <family val="2"/>
        <charset val="177"/>
      </rPr>
      <t xml:space="preserve"> דו כיוונית ויאפשר מעבר חופשי דו כיווני בשעת חירום</t>
    </r>
  </si>
  <si>
    <t>מעקה זכוכית מחוסמת בגובה 110 ס"מ כולל עמודי תמיכה בהתאם לתוכנית. המציע יגיש תוכנית שופדרויינג לאישור.</t>
  </si>
  <si>
    <t>מטר</t>
  </si>
  <si>
    <r>
      <rPr>
        <b/>
        <sz val="12"/>
        <color indexed="8"/>
        <rFont val="David"/>
        <family val="2"/>
        <charset val="177"/>
      </rPr>
      <t>שער גילוי מתכות</t>
    </r>
    <r>
      <rPr>
        <sz val="12"/>
        <color indexed="8"/>
        <rFont val="David"/>
        <family val="2"/>
        <charset val="177"/>
      </rPr>
      <t xml:space="preserve"> - מגנומטר בעל רגליים אובליות בלבד - כמפורט במפרט הטכני העומד בכל התקנים המצויינים במפרט (סעיף 5.4.4) להתקנה ברחבת הכניסה למשרדי הרשות בהתאם לתוכניות ובתאום עם האדריכל. כדוגמת PMD2 Elliptic Plus  CEIA / RapidScan </t>
    </r>
  </si>
  <si>
    <t>ל"ר אין לתמחר</t>
  </si>
  <si>
    <t>פנל פיקוד + לחצנים</t>
  </si>
  <si>
    <t>.</t>
  </si>
  <si>
    <r>
      <rPr>
        <b/>
        <sz val="12"/>
        <color indexed="8"/>
        <rFont val="David"/>
        <family val="2"/>
        <charset val="177"/>
      </rPr>
      <t xml:space="preserve">חיבור כל דלתות המילוט, </t>
    </r>
    <r>
      <rPr>
        <sz val="12"/>
        <color indexed="8"/>
        <rFont val="David"/>
        <family val="2"/>
        <charset val="177"/>
      </rPr>
      <t xml:space="preserve">למערכת גילוי אש של הבניין לאפשר מילוט במצב אש. הסעיף כולל כבילה, יחידות ממסר ואינטגראציה הנדרשת עם הרכזת. </t>
    </r>
  </si>
  <si>
    <t>ממשק עם מערכת גילוי אש לפתיחת סבסבות בזמן חרום, לרבות ממשק עם מערכת בקרת הכניסה ותוכנת השו"ב, לרישום הפתיחה בחרום</t>
  </si>
  <si>
    <t xml:space="preserve">סיכום מפרט טכני 2 - דלתות מבוקרות ומערך בידוק </t>
  </si>
  <si>
    <t>מפרט טכני 3 - מערכת גילוי פריצה</t>
  </si>
  <si>
    <t>רכזות גילוי פריצה</t>
  </si>
  <si>
    <t>רכזת גילוי פריצה ממוחשבת RISCO lightsys Plus כולל תו תקן ישראלי 1337 עבור 8 אזורים כמפורט כ</t>
  </si>
  <si>
    <t>כולל ממשק למערכת הטמ"ס</t>
  </si>
  <si>
    <t>רכזת גילוי פריצה ממוחשבת RISCO lightsys Plus עם כרטיסי הרחבה עבור 128 אזורים, כולל אפשרות להתקנת כרטיס רשת IP כמפורט</t>
  </si>
  <si>
    <t xml:space="preserve">לוח מקשים נומרי בעברית , "חכם", כולל תצוגה אלפא נומרית מודיע על סטטוס כל אזור ואזור </t>
  </si>
  <si>
    <t>מרחיב אזורים ב –8, כולל, בתיבה מיוחדת וטמפר למיגון התיבה.</t>
  </si>
  <si>
    <t>מרחיב אזורים ב –16, כולל, בתיבה מיוחדת וטמפר למיגון התיבה.</t>
  </si>
  <si>
    <t xml:space="preserve">ספק כח 3A ומצבר 4.5AH </t>
  </si>
  <si>
    <r>
      <t>יחידת קצה אלחוטית למוקד בהספק שידור של 5 וואט ומעלה ודו-כיוונית, מגובה בספק כח עצמאי ,סוללה 4.5</t>
    </r>
    <r>
      <rPr>
        <sz val="13"/>
        <color indexed="8"/>
        <rFont val="Copperplate Gothic Bold"/>
        <family val="2"/>
      </rPr>
      <t>AH</t>
    </r>
    <r>
      <rPr>
        <sz val="13"/>
        <color indexed="8"/>
        <rFont val="David"/>
        <family val="2"/>
        <charset val="177"/>
      </rPr>
      <t xml:space="preserve"> , בפרוטוקול תקשורת </t>
    </r>
    <r>
      <rPr>
        <sz val="13"/>
        <color indexed="8"/>
        <rFont val="Copperplate Gothic Bold"/>
        <family val="2"/>
      </rPr>
      <t>contact id</t>
    </r>
    <r>
      <rPr>
        <sz val="13"/>
        <color indexed="8"/>
        <rFont val="David"/>
        <family val="2"/>
        <charset val="177"/>
      </rPr>
      <t>, טמפר למיגון התיבה</t>
    </r>
  </si>
  <si>
    <t>ל"ר - אין לתמחר</t>
  </si>
  <si>
    <t>מתאם לרכזת לחיבור אבנט (ניתוק וחבלה בקו הטלפון), ברזולוציה של העברת אינדיקציה מכל אזור ואזור</t>
  </si>
  <si>
    <t>יחידת בודק קו טלפון (הפעלת יחידת קצה אלחוטי בזמן ניתוק קו טלפון)</t>
  </si>
  <si>
    <t>חייגן דיגיטאלי למערכת גילוי פריצה הכולל 2 הודעות צרובות לפחות ואפשרות חיוג ל- 4 מנויים שונים לפחות</t>
  </si>
  <si>
    <t>משדר אלחוטי</t>
  </si>
  <si>
    <t>משדר מודם סלורי GPRS</t>
  </si>
  <si>
    <t>כרטיס רשת IP לחיבור רכזת גילוי פריצה לרשת תקשורת</t>
  </si>
  <si>
    <t>גלאי נפח א.א. פאסיבי כמפורט כולל כבילה נדרשת עד לרכזת ונגד סוף קו</t>
  </si>
  <si>
    <t>גלאי נפח מסוג אנטי-מאסק כמפורט  כולל כבילה נדרשת עד לרכזת ונגד סוף קו</t>
  </si>
  <si>
    <t>גלאי תיקרתי 360 מעלות הכולל 2 עדשות גילוי וזום לכיוון כמפורט  כולל כבילה נדרשת עד לרכזת ונגד סוף קו</t>
  </si>
  <si>
    <t>גלאי נפח משולב אינפרא אדום ואולטרה סוני עם הגנת אנטי מאסק כמפורט  כולל כבילה לרכזת ונגד סוף קו</t>
  </si>
  <si>
    <t>ל"ר - אין למחר</t>
  </si>
  <si>
    <t>גלאי זעזועים עם כיוון רגישות מרחוק כמפורט כולל כבילה נדרשת עד לרכזת ונגד סוף קו</t>
  </si>
  <si>
    <t>גלאי זעזועים עם בדיקה עצמית והגנה מפני קידוח כמפורט  ונגד סוף קו כולל כבילה נדרשת עד לרכזת ונגד סוף קו</t>
  </si>
  <si>
    <t>גלאי שבר זכוכית/אקוסטי כמפורט  כולל כבילה נדרשת עד לרכזת ונגד סוף קו</t>
  </si>
  <si>
    <r>
      <t xml:space="preserve">מצבר </t>
    </r>
    <r>
      <rPr>
        <sz val="13"/>
        <color indexed="8"/>
        <rFont val="Copperplate Gothic Bold"/>
        <family val="2"/>
      </rPr>
      <t>VDC</t>
    </r>
    <r>
      <rPr>
        <sz val="13"/>
        <color indexed="8"/>
        <rFont val="David"/>
        <family val="2"/>
        <charset val="177"/>
      </rPr>
      <t xml:space="preserve">12 בעל קיבול של </t>
    </r>
    <r>
      <rPr>
        <sz val="13"/>
        <color indexed="8"/>
        <rFont val="Copperplate Gothic Bold"/>
        <family val="2"/>
      </rPr>
      <t>AH</t>
    </r>
    <r>
      <rPr>
        <sz val="13"/>
        <color indexed="8"/>
        <rFont val="David"/>
        <family val="2"/>
        <charset val="177"/>
      </rPr>
      <t>44 72 שעות</t>
    </r>
  </si>
  <si>
    <r>
      <t xml:space="preserve">גלאי </t>
    </r>
    <r>
      <rPr>
        <sz val="13"/>
        <color indexed="8"/>
        <rFont val="Copperplate Gothic Bold"/>
        <family val="2"/>
      </rPr>
      <t>l.s.v.h</t>
    </r>
  </si>
  <si>
    <t xml:space="preserve">סיוע לקב"ט בהגדרת איזורים </t>
  </si>
  <si>
    <t>סיכום מפרט טכני 3 - מערכת גילוי פריצה</t>
  </si>
  <si>
    <t>מפרט טכני 4 - מערכת טלויזיה במעגל סגור - CCTV ותקשורת</t>
  </si>
  <si>
    <t>מצלמות CCTV</t>
  </si>
  <si>
    <t>הבהרה -  כל כרטיסי המסך בכל מחשבי ושרתי המערכות המסופקות לכרטיס בעל שתי יציאות דיגיטליות</t>
  </si>
  <si>
    <t xml:space="preserve">מצלמת IP  4Mp יום\לילה צבעונית לשימוש פנימי / חיצוני כולל פנס IR מובנה  ותמיכה ב POE    בהתאם למפרט הטכני כולל זיווד ,כולל כבילת תקשורת CAT7 עד למרחק 80 מטר וסיום בנקודת רשת RJ-45 סמוך למצלמה. המצלמה תתמוך בפרוטוקול Onvif בגרסה עדכנית.
 יסופקו מצלמות תוצרת ארה"ב/ישראל/ אירפה/יפן/דרום קוריאה בלבד ובעלת יכולת התממשקות למערכת ניהול הוידאו </t>
  </si>
  <si>
    <r>
      <t xml:space="preserve">מצלמת צבע IP </t>
    </r>
    <r>
      <rPr>
        <b/>
        <sz val="12"/>
        <color indexed="8"/>
        <rFont val="David"/>
        <family val="2"/>
        <charset val="177"/>
      </rPr>
      <t>מתנייעת</t>
    </r>
    <r>
      <rPr>
        <sz val="12"/>
        <color indexed="8"/>
        <rFont val="David"/>
        <family val="2"/>
        <charset val="177"/>
      </rPr>
      <t xml:space="preserve"> </t>
    </r>
    <r>
      <rPr>
        <b/>
        <sz val="12"/>
        <color indexed="8"/>
        <rFont val="David"/>
        <family val="2"/>
        <charset val="177"/>
      </rPr>
      <t xml:space="preserve">PTZ רזולוציה של 4 מגה פיקסל בעלת זום אופטי של X36 לפחות </t>
    </r>
    <r>
      <rPr>
        <sz val="12"/>
        <color indexed="8"/>
        <rFont val="David"/>
        <family val="2"/>
        <charset val="177"/>
      </rPr>
      <t xml:space="preserve">להתקנה חיצונית כולל כבילת תקשורת CAT7 עד למרחק 80 מטר וסיום בנקודת רשת RJ-45 בקופסא סגורה באזור מוסתר
יסופקו מצלמות תוצרת ארה"ב/ישראל/ אירפה/יפן/דרום קוריאה בלבד ובעלת יכולת התממשקות למערכת ניהול הוידאו </t>
    </r>
  </si>
  <si>
    <t>מערכת הקלטה דיגיטאלית - עבור מתקנים ומתחמים גדולים</t>
  </si>
  <si>
    <r>
      <t xml:space="preserve">מערכת  NVR עבור 32 מצלמות IP מגה פיקסל - כולל </t>
    </r>
    <r>
      <rPr>
        <b/>
        <sz val="12"/>
        <rFont val="David"/>
        <family val="2"/>
        <charset val="177"/>
      </rPr>
      <t xml:space="preserve"> - כולל תוכנה,רשיון, STORAGE  להקלטה, נפח האחסון יותאם להקלטת 32 מצלמות ל-30 יממות ברזולוציה 4Mp ב 25FPS לפחות</t>
    </r>
    <r>
      <rPr>
        <sz val="12"/>
        <rFont val="David"/>
        <family val="2"/>
        <charset val="177"/>
      </rPr>
      <t>.</t>
    </r>
    <r>
      <rPr>
        <b/>
        <sz val="12"/>
        <rFont val="David"/>
        <family val="2"/>
        <charset val="177"/>
      </rPr>
      <t xml:space="preserve"> יסופק הדגם המעודכן לתקופת הגשת ההצעה. על המציע להגיש חישוב נפח אחסון. כולל רשיונות צד שלישי נדרשים כולל כל הדרישות המופיעות במפרט הטכני.
יסופקו מצלמות תוצרת ארה"ב/ישראל/ אירפה/יפן/דרום קוריאה בלבד ובעלת יכולת התממשקות למערכת ניהול הוידאו </t>
    </r>
  </si>
  <si>
    <t>כולל ממשק למערכת הפריצה</t>
  </si>
  <si>
    <t>רשיון\ערוץ הקלטה במערכת הטמ"ס להקלטת מצלמה במערכת</t>
  </si>
  <si>
    <t>כלול</t>
  </si>
  <si>
    <t xml:space="preserve">תוכנת ההקלטה, הצפייה והשחזור כדוגמת ותסופק ביחד עם שרת ההקלטה ללא תוספת תשלום. </t>
  </si>
  <si>
    <r>
      <rPr>
        <b/>
        <sz val="12"/>
        <color indexed="8"/>
        <rFont val="David"/>
        <family val="2"/>
        <charset val="177"/>
      </rPr>
      <t>עמדות צפייה - (עמדות CLIENT) חומרה ותוכנת צפייה</t>
    </r>
    <r>
      <rPr>
        <sz val="12"/>
        <color indexed="8"/>
        <rFont val="David"/>
        <family val="2"/>
        <charset val="177"/>
      </rPr>
      <t xml:space="preserve"> במערכת הקלטה דיגיטאלית במארז miniTower . הסעיף כולל  מסך 24" LED לפחות,  עכבר ומקלדת - כולל כרטיס מסך </t>
    </r>
    <r>
      <rPr>
        <b/>
        <u/>
        <sz val="12"/>
        <color indexed="8"/>
        <rFont val="David"/>
        <family val="2"/>
        <charset val="177"/>
      </rPr>
      <t>עצמאי</t>
    </r>
    <r>
      <rPr>
        <sz val="12"/>
        <color indexed="8"/>
        <rFont val="David"/>
        <family val="2"/>
        <charset val="177"/>
      </rPr>
      <t xml:space="preserve"> 1G זכרון לפחות ויציאה לשני מסכים ונקודת תקשורת לרשת הביטחון. מחשבים מאושרים מתוצרת  HP או DELL </t>
    </r>
    <r>
      <rPr>
        <b/>
        <sz val="12"/>
        <color indexed="8"/>
        <rFont val="David"/>
        <family val="2"/>
        <charset val="177"/>
      </rPr>
      <t>עם מעבד INTEL-i7  לפחות כדומגמת DELL Optiplex7090/7080 או שוו"ע מאושר.</t>
    </r>
  </si>
  <si>
    <t>קיים במכרז מרכזי למחשבים המחשב של מטריקס - .DELL מסכים ממכרז המסכים. כרטיס מסך נוסף ניתן גם לרכישה במסגרת המכרז.</t>
  </si>
  <si>
    <t>שרת NVR הקלטה עבור 16 מצלמות מסוג היברידי (Hybrid) עם נפח אחסון של  4TB  לפחות לצורך שילוב 16 מצלמות אנלוגיות קיימות כולל כל התוכנה והחומרה הנדרשת להפעלה מלאה.</t>
  </si>
  <si>
    <r>
      <rPr>
        <b/>
        <sz val="12"/>
        <color indexed="8"/>
        <rFont val="David"/>
        <family val="2"/>
        <charset val="177"/>
      </rPr>
      <t>הנדסה ואינטגראציה</t>
    </r>
    <r>
      <rPr>
        <sz val="12"/>
        <color indexed="8"/>
        <rFont val="David"/>
        <family val="2"/>
        <charset val="177"/>
      </rPr>
      <t xml:space="preserve"> בין המצלמות השונות ובין המערכת המרכזית/תוכנת השו"ב והטמעת האביזרים במערכת ניהול הוידאו</t>
    </r>
  </si>
  <si>
    <t>סיכום מפרט טכני 4 - מערכת טלויזיה במעגל סגור - CCTV ותקשורת</t>
  </si>
  <si>
    <t>מפרט טכני 5 - מערכת לחצני מצוקה</t>
  </si>
  <si>
    <r>
      <t xml:space="preserve">לחצן מצוקה </t>
    </r>
    <r>
      <rPr>
        <sz val="12"/>
        <color indexed="8"/>
        <rFont val="David"/>
        <family val="2"/>
        <charset val="177"/>
      </rPr>
      <t>קווי כולל כבילה נדרשת עד לרכזת</t>
    </r>
  </si>
  <si>
    <r>
      <t xml:space="preserve">לחצן מצוקה </t>
    </r>
    <r>
      <rPr>
        <sz val="12"/>
        <color indexed="8"/>
        <rFont val="David"/>
        <family val="2"/>
        <charset val="177"/>
      </rPr>
      <t>אלחוטי</t>
    </r>
  </si>
  <si>
    <t>סיכום מפרט טכני 5 - מערכת לחצני מצוקה</t>
  </si>
  <si>
    <t>מפרט טכני 6 - מערכת אינטרקום</t>
  </si>
  <si>
    <r>
      <t>שלוחת אינטרקום שולחני IP</t>
    </r>
    <r>
      <rPr>
        <sz val="12"/>
        <color indexed="8"/>
        <rFont val="David"/>
        <family val="2"/>
        <charset val="177"/>
      </rPr>
      <t xml:space="preserve"> כולל </t>
    </r>
    <r>
      <rPr>
        <b/>
        <sz val="12"/>
        <color indexed="8"/>
        <rFont val="David"/>
        <family val="2"/>
      </rPr>
      <t>מסך מגע "7, לחצני מגע</t>
    </r>
    <r>
      <rPr>
        <sz val="12"/>
        <color indexed="8"/>
        <rFont val="David"/>
        <family val="2"/>
        <charset val="177"/>
      </rPr>
      <t xml:space="preserve"> - כולל כבילת מתח  POE ותקשורת עד ארון תקשורת קומתי ונקודת תקשורת להתקנה בדלפק הבידוק 
יסופקו מצלמות תוצרת ארה"ב/ישראל/ אירפה/יפן/דרום קוריאה בלבד ובעלת יכולת התממשקות למערכת ניהול הוידאו .</t>
    </r>
  </si>
  <si>
    <r>
      <t>שלוחת אינטרקום שולחני IP</t>
    </r>
    <r>
      <rPr>
        <sz val="12"/>
        <color indexed="8"/>
        <rFont val="David"/>
        <family val="2"/>
        <charset val="177"/>
      </rPr>
      <t xml:space="preserve"> כולל כולל </t>
    </r>
    <r>
      <rPr>
        <b/>
        <sz val="12"/>
        <color indexed="8"/>
        <rFont val="David"/>
        <family val="2"/>
      </rPr>
      <t>מסך מגע "7, שפורפרת</t>
    </r>
    <r>
      <rPr>
        <sz val="12"/>
        <color indexed="8"/>
        <rFont val="David"/>
        <family val="2"/>
        <charset val="177"/>
      </rPr>
      <t xml:space="preserve"> כמפורט במפרט הטכני </t>
    </r>
    <r>
      <rPr>
        <u/>
        <sz val="12"/>
        <color indexed="8"/>
        <rFont val="David"/>
        <family val="2"/>
        <charset val="177"/>
      </rPr>
      <t xml:space="preserve"> </t>
    </r>
    <r>
      <rPr>
        <sz val="12"/>
        <color indexed="8"/>
        <rFont val="David"/>
        <family val="2"/>
        <charset val="177"/>
      </rPr>
      <t>- כולל כבילת מתח  POE ותקשורת עד ארון תקשורת קומתי ונקודת תקשורת להתקנה בדלפק הבידוק. כ</t>
    </r>
  </si>
  <si>
    <r>
      <rPr>
        <b/>
        <sz val="12"/>
        <color indexed="8"/>
        <rFont val="David"/>
        <family val="2"/>
        <charset val="177"/>
      </rPr>
      <t xml:space="preserve">שלוחת אינטרקום IP קיר כמפורט במפרט הטכני </t>
    </r>
    <r>
      <rPr>
        <sz val="12"/>
        <color indexed="8"/>
        <rFont val="David"/>
        <family val="2"/>
        <charset val="177"/>
      </rPr>
      <t xml:space="preserve">כולל לחצן + מצלמה, כבילת מתח  POE ותקשורת עד ארון תקשורת קומתי ונקודת תקשורת וקופסא להשקעה או התקנה על טייח  - לתנאי </t>
    </r>
    <r>
      <rPr>
        <b/>
        <sz val="12"/>
        <color indexed="8"/>
        <rFont val="David"/>
        <family val="2"/>
        <charset val="177"/>
      </rPr>
      <t xml:space="preserve">IN DOOR. </t>
    </r>
  </si>
  <si>
    <t xml:space="preserve">מתג POE קומתי ל- 6 שלוחות כולל ספק כח </t>
  </si>
  <si>
    <t>ממשק מערכת האינטרקום למערכת השו"ב ומערכת הטמ"ס ומערכת ה  (שליטה ובקרה) HMI. בעת לחיצת התקשרות שלוחה תוקפץ המצלמה הרלוונטית במערכת השו"ב וכן במסכי המגע ה HMI.</t>
  </si>
  <si>
    <t>סיכום מפרט טכני 6 - מערכת אינטרקום</t>
  </si>
  <si>
    <t>מפרט טכני 7 - מערכות גיבוי מתח</t>
  </si>
  <si>
    <t>UPS</t>
  </si>
  <si>
    <r>
      <t xml:space="preserve">מערכת </t>
    </r>
    <r>
      <rPr>
        <b/>
        <sz val="12"/>
        <rFont val="David"/>
        <family val="2"/>
        <charset val="177"/>
      </rPr>
      <t xml:space="preserve">גיבוי מתח </t>
    </r>
    <r>
      <rPr>
        <b/>
        <sz val="12"/>
        <rFont val="Times New Roman"/>
        <family val="1"/>
      </rPr>
      <t>UPS onLine</t>
    </r>
    <r>
      <rPr>
        <sz val="12"/>
        <rFont val="David"/>
        <family val="2"/>
        <charset val="177"/>
      </rPr>
      <t xml:space="preserve"> מתוצרת ADVICE  או שוו"ע לציוד המותקן בארון תקשורת  </t>
    </r>
    <r>
      <rPr>
        <b/>
        <sz val="12"/>
        <rFont val="David"/>
        <family val="2"/>
        <charset val="177"/>
      </rPr>
      <t>5KVA</t>
    </r>
    <r>
      <rPr>
        <sz val="12"/>
        <rFont val="David"/>
        <family val="2"/>
        <charset val="177"/>
      </rPr>
      <t xml:space="preserve"> עבור כל ציוד מערכות מנ"מ ותקשורת </t>
    </r>
    <r>
      <rPr>
        <b/>
        <sz val="12"/>
        <rFont val="David"/>
        <family val="2"/>
        <charset val="177"/>
      </rPr>
      <t xml:space="preserve">בחדר הציוד. כולל מתגים, שרתי ומחשבי </t>
    </r>
    <r>
      <rPr>
        <sz val="12"/>
        <rFont val="David"/>
        <family val="2"/>
        <charset val="177"/>
      </rPr>
      <t>מערכת ההקלטה ,השו"ב, בקרת הכניסה מערכת האינטרקום וכו. מערכת ה UPS תחזיק כ</t>
    </r>
    <r>
      <rPr>
        <b/>
        <sz val="12"/>
        <rFont val="David"/>
        <family val="2"/>
        <charset val="177"/>
      </rPr>
      <t xml:space="preserve"> 60 דקות</t>
    </r>
    <r>
      <rPr>
        <sz val="12"/>
        <rFont val="David"/>
        <family val="2"/>
        <charset val="177"/>
      </rPr>
      <t xml:space="preserve"> לפחות בסיום תבצע כיבוי "בריא" לשרתים והמחשבים. על הקבלן להציג חישוב הספקים ולהתאים את ה UPS להספק הנדרש לכלל הציוד בארונות התקשורת בחדר ציוד לביטחון. הסעף כולל מצברים וכל הדרוש להמשך תפעול המערכות ל 60 דקות.</t>
    </r>
  </si>
  <si>
    <t>קיים במכרז במכרז חשכ"ל</t>
  </si>
  <si>
    <t>קיים במכרז המרכזי החדש מס' 3-2020 שייכנס לתוקף במהלך פברואר 2023</t>
  </si>
  <si>
    <t>מערכת גיבוי UPS מקומית לארון ריכוז קומתי - 1.5KVA לפחות - לגיבוי הציוד בארון הריכוז לפחות 60 דקות.</t>
  </si>
  <si>
    <t>מערכת גיבוי UPS למסכי המחשב בדלפק הבידוק - 1KVA לפחות - לגיבוי הציוד בדלפק לפחות 60 דקות.</t>
  </si>
  <si>
    <t>סיכום מפרט טכני 7 - מערכות גיבוי מתח</t>
  </si>
  <si>
    <t>מפרט טכני 8 – מפרט טכני מערך התקשורת עבור מערכות הביטחון</t>
  </si>
  <si>
    <t>ארון תקשורת מרכזי ותקשורת - יובהר בזאת כי רשת התקשורת תמומש בתצורת כוכב - כל ריכוז יחובר בכבל אופטי למתג הראשי.</t>
  </si>
  <si>
    <r>
      <t xml:space="preserve">אספקת והתקנת </t>
    </r>
    <r>
      <rPr>
        <b/>
        <sz val="12"/>
        <color indexed="8"/>
        <rFont val="David"/>
        <family val="2"/>
        <charset val="177"/>
      </rPr>
      <t xml:space="preserve">ארון תקשורת בגודל </t>
    </r>
    <r>
      <rPr>
        <b/>
        <sz val="12"/>
        <color indexed="8"/>
        <rFont val="Times New Roman"/>
        <family val="1"/>
      </rPr>
      <t>U44</t>
    </r>
    <r>
      <rPr>
        <sz val="12"/>
        <color indexed="8"/>
        <rFont val="David"/>
        <family val="2"/>
        <charset val="177"/>
      </rPr>
      <t xml:space="preserve">  מימדים 80X100 כולל פסי שקעים בעל 6X2 פס שיוזן מהזנה חיונית והשני שיוזן מהזנת UPS - לחיבור שרתים ומתגים בעלי 2 ספקי כח. שקעי חשמל סיום בכבל עם מחבר CEE 220 16A חד פאזי. כולל קיט הארקה  ובדיקת קווים. כולל מאווררים מובנים.</t>
    </r>
  </si>
  <si>
    <t>אספקת והתקנת ארון ריכוז ותקשורת קומתי עבור ספקי כח בקרים וכל הציוד הדרוש בארון ריכוז קומתי כולל טמפר כולל סוללות גיבוי לכל הבקרים בארון מידות מוערכות לארון 200X30X120</t>
  </si>
  <si>
    <r>
      <rPr>
        <b/>
        <sz val="12"/>
        <color indexed="8"/>
        <rFont val="David"/>
        <family val="2"/>
        <charset val="177"/>
      </rPr>
      <t>אספקת והתקנת מתג</t>
    </r>
    <r>
      <rPr>
        <sz val="12"/>
        <color indexed="8"/>
        <rFont val="David"/>
        <family val="2"/>
        <charset val="177"/>
      </rPr>
      <t xml:space="preserve"> </t>
    </r>
    <r>
      <rPr>
        <b/>
        <sz val="12"/>
        <color indexed="8"/>
        <rFont val="David"/>
        <family val="2"/>
        <charset val="177"/>
      </rPr>
      <t>מנוהל</t>
    </r>
    <r>
      <rPr>
        <sz val="12"/>
        <color indexed="8"/>
        <rFont val="David"/>
        <family val="2"/>
        <charset val="177"/>
      </rPr>
      <t xml:space="preserve">  ראשי
בעל 24 פורטים RJ-45 POE+ 10\100\1000 
בעל לפחות </t>
    </r>
    <r>
      <rPr>
        <b/>
        <sz val="12"/>
        <color indexed="8"/>
        <rFont val="David"/>
        <family val="2"/>
      </rPr>
      <t>4</t>
    </r>
    <r>
      <rPr>
        <sz val="12"/>
        <color indexed="8"/>
        <rFont val="David"/>
        <family val="2"/>
        <charset val="177"/>
      </rPr>
      <t xml:space="preserve"> ממשקים SFP אופטי 1G 
המתג יהיה מסוג HP או CISCO בלבד.
כדוגמת מתג HP 2920-24G POE+ </t>
    </r>
  </si>
  <si>
    <t>קיים במכרז מרכזי 15-2015 לאספקת ציוד תקשורת אקטיבי</t>
  </si>
  <si>
    <r>
      <rPr>
        <b/>
        <sz val="12"/>
        <color indexed="8"/>
        <rFont val="David"/>
        <family val="2"/>
        <charset val="177"/>
      </rPr>
      <t>אספקת והתקנת מתג</t>
    </r>
    <r>
      <rPr>
        <sz val="12"/>
        <color indexed="8"/>
        <rFont val="David"/>
        <family val="2"/>
        <charset val="177"/>
      </rPr>
      <t xml:space="preserve"> </t>
    </r>
    <r>
      <rPr>
        <b/>
        <sz val="12"/>
        <color indexed="8"/>
        <rFont val="David"/>
        <family val="2"/>
        <charset val="177"/>
      </rPr>
      <t>מנוהל</t>
    </r>
    <r>
      <rPr>
        <sz val="12"/>
        <color indexed="8"/>
        <rFont val="David"/>
        <family val="2"/>
        <charset val="177"/>
      </rPr>
      <t xml:space="preserve">  לריכוז קומתי
בעל 24 פורטים RJ-45 POE+ 10\100\1000 
בעל לפחות 2 ממשקים SFP אופטי 1G 
המתג יהיה מסוג HP או CISCO בלבד.
כדוגמת מתג HP 1920S-24G POE+ 370W</t>
    </r>
  </si>
  <si>
    <t>התקנה ואינטגרציה מלאה למערך התקשורת בכלולותו לפעולה מושלמת.</t>
  </si>
  <si>
    <t>כל התקנה ושירות לציוד תקשורת אקטיבי קיים במכרז מרכזי 7-2019</t>
  </si>
  <si>
    <t>סיכום מפרט טכני 8 – מפרט טכני מערך התקשורת עבור מערכות הביטחון</t>
  </si>
  <si>
    <t>עבודות כלליות, תיעוד והדרכה</t>
  </si>
  <si>
    <t>עבודות כלליות</t>
  </si>
  <si>
    <t xml:space="preserve">סיב אופטי כולל 12 סיבים כולל החלק היחסי הנדרש לחיבור הסיב עד הפעלה מושלמת כולל מגשרים, פנל ניתוב, הלחמות וכיו"ב לצורך חיבור ארונות התקשורת הקומתיים (במידה וידרש) </t>
  </si>
  <si>
    <t>כבל תקשורת (לאביזרי גילוי פריצה ובקרת כניסה) חווט 4 גיד שזור (הצלבה) כולל חיווט</t>
  </si>
  <si>
    <t xml:space="preserve">כבילת תקשורת גיגה CAT7 עבור מצלמה / בקר / רכזת וכיו"ב. </t>
  </si>
  <si>
    <t xml:space="preserve">סיום בנקודת רשת RJ-45 סמוך מצלמה / בקר / רכזת וכיו"ב. </t>
  </si>
  <si>
    <t>כבל תקשורת (למערכת אינטרקום טלביזיה)  כולל חיווט</t>
  </si>
  <si>
    <t>כבל תקשורת (למערכת אינטרקום )  כולל חיווט</t>
  </si>
  <si>
    <r>
      <rPr>
        <b/>
        <sz val="12"/>
        <color indexed="8"/>
        <rFont val="David"/>
        <family val="2"/>
        <charset val="177"/>
      </rPr>
      <t>צינור PVC</t>
    </r>
    <r>
      <rPr>
        <sz val="12"/>
        <color indexed="8"/>
        <rFont val="David"/>
        <family val="2"/>
        <charset val="177"/>
      </rPr>
      <t xml:space="preserve"> צבע צהוב או לבן להתקנה בכל מקום שהוא בקוטר 16 מ"מ</t>
    </r>
  </si>
  <si>
    <r>
      <rPr>
        <b/>
        <sz val="12"/>
        <color indexed="8"/>
        <rFont val="David"/>
        <family val="2"/>
        <charset val="177"/>
      </rPr>
      <t>צינור PVC</t>
    </r>
    <r>
      <rPr>
        <sz val="12"/>
        <color indexed="8"/>
        <rFont val="David"/>
        <family val="2"/>
        <charset val="177"/>
      </rPr>
      <t xml:space="preserve"> צבע צהוב או לבן להתקנה בכל מקום שהוא בקוטר 23 מ"מ</t>
    </r>
  </si>
  <si>
    <t>תעלה 10X15 כולל התקנה</t>
  </si>
  <si>
    <t>תיאום עם האדריכל להתקנת כלל הציוד בשולחן הבקרה ומערך הכניסה כולל יצירת תוכנית ביצוע תשתיות למערך כניסה.</t>
  </si>
  <si>
    <t>קיים במכרז המרכזי החדש מס' 3-2020 שייכנס לתוקף במהלך פברואר 2024</t>
  </si>
  <si>
    <t>מחיר לשעת עבודה לטכנאי תקשורת / חשמלאי מוסמך לביצוע עבודות אשר אינן מופיעות בכתב הכמויות.</t>
  </si>
  <si>
    <t>שעה</t>
  </si>
  <si>
    <t>תעוד</t>
  </si>
  <si>
    <t>הגשת ספר תעוד כנדרש במפרט הטכני</t>
  </si>
  <si>
    <t>הדרכה</t>
  </si>
  <si>
    <t>ביצוע הדרכה כנדרש</t>
  </si>
  <si>
    <t>סיכום עבודות כלליות, תיעוד והדרכה</t>
  </si>
  <si>
    <t xml:space="preserve">שרות ואחריות </t>
  </si>
  <si>
    <t>10.1</t>
  </si>
  <si>
    <r>
      <rPr>
        <b/>
        <sz val="12"/>
        <color indexed="8"/>
        <rFont val="David"/>
        <family val="2"/>
        <charset val="177"/>
      </rPr>
      <t>אחריות בדק 12 חודש</t>
    </r>
    <r>
      <rPr>
        <sz val="12"/>
        <color indexed="8"/>
        <rFont val="David"/>
        <family val="2"/>
        <charset val="177"/>
      </rPr>
      <t xml:space="preserve"> כולל שרות וטיפולים</t>
    </r>
  </si>
  <si>
    <t>שנה</t>
  </si>
  <si>
    <t>כלול במחיר ההקמה</t>
  </si>
  <si>
    <t>10.2</t>
  </si>
  <si>
    <r>
      <rPr>
        <b/>
        <sz val="12"/>
        <color indexed="8"/>
        <rFont val="David"/>
        <family val="2"/>
        <charset val="177"/>
      </rPr>
      <t xml:space="preserve">שרות תחזוקה </t>
    </r>
    <r>
      <rPr>
        <sz val="12"/>
        <color indexed="8"/>
        <rFont val="David"/>
        <family val="2"/>
        <charset val="177"/>
      </rPr>
      <t xml:space="preserve">ל – 10 שנים מעבר לתקופת האחריות </t>
    </r>
    <r>
      <rPr>
        <b/>
        <u/>
        <sz val="12"/>
        <color indexed="8"/>
        <rFont val="David"/>
        <family val="2"/>
        <charset val="177"/>
      </rPr>
      <t>כולל חלפים</t>
    </r>
    <r>
      <rPr>
        <sz val="12"/>
        <color indexed="8"/>
        <rFont val="David"/>
        <family val="2"/>
        <charset val="177"/>
      </rPr>
      <t xml:space="preserve"> (התעריף יהיה עד 7%  לשנה )</t>
    </r>
  </si>
  <si>
    <t>סיכום שרות ואחריות</t>
  </si>
  <si>
    <t>סיכום כל הפרקים</t>
  </si>
  <si>
    <t>2</t>
  </si>
  <si>
    <t>3</t>
  </si>
  <si>
    <t>4</t>
  </si>
  <si>
    <t>5</t>
  </si>
  <si>
    <t>6</t>
  </si>
  <si>
    <t>7</t>
  </si>
  <si>
    <t>8</t>
  </si>
  <si>
    <t>9</t>
  </si>
  <si>
    <t>10</t>
  </si>
  <si>
    <t>11</t>
  </si>
  <si>
    <t>סיכום</t>
  </si>
  <si>
    <t>מע"מ</t>
  </si>
  <si>
    <t>סה"כ כולל מע"מ</t>
  </si>
  <si>
    <r>
      <rPr>
        <b/>
        <sz val="12"/>
        <color indexed="8"/>
        <rFont val="Arial"/>
        <family val="2"/>
      </rPr>
      <t>יובהר כי, הזוכה ידרש לרכוש חלק מהפריטים הנדרשים במסגרת מתן השירותים באמצעות מכרזים מרכזיים הכל כמפורט בטופס הצעת המחיר.
במקרה של רכש ממכרז מרכזי המשרד ישלם את עלות הפריט "גב אל גב" בהתאם לעלותו במכרז המרכזי ובתוספת 10% תקורה.</t>
    </r>
    <r>
      <rPr>
        <sz val="12"/>
        <color indexed="8"/>
        <rFont val="Arial"/>
        <family val="2"/>
        <charset val="177"/>
      </rPr>
      <t xml:space="preserve">
</t>
    </r>
  </si>
  <si>
    <t>ממשק בין המערכות באמצעות מגעים יבשים:</t>
  </si>
  <si>
    <t>טמ"ס - פריצה</t>
  </si>
  <si>
    <t>טמ"ס - בקרת הכניסה</t>
  </si>
  <si>
    <t>פתיחת דלתות / הגדרות ישירות ממערכת בקרת הכניסה.</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</si>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</sst>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43" formatCode="_ * #,##0.00_ ;_ * \-#,##0.00_ ;_ * &quot;-&quot;??_ ;_ @_ "/>
    <numFmt numFmtId="164" formatCode="_ * #,##0_ ;_ * \-#,##0_ ;_ * &quot;-&quot;??_ ;_ @_ "/>
    <numFmt numFmtId="165" formatCode="0.0"/>
    <numFmt numFmtId="166" formatCode="&quot;₪&quot;\ #,##0.00"/>
  </numFmts>
  <fonts count="32" x14ac:knownFonts="1">
    <font>
      <sz val="11"/>
      <color theme="1"/>
      <name val="Arial"/>
      <family val="2"/>
      <charset val="177"/>
      <scheme val="minor"/>
    </font>
    <font>
      <sz val="11"/>
      <color theme="1"/>
      <name val="Arial"/>
      <family val="2"/>
      <charset val="177"/>
      <scheme val="minor"/>
    </font>
    <font>
      <b/>
      <sz val="20"/>
      <color indexed="8"/>
      <name val="Arial"/>
      <family val="2"/>
    </font>
    <font>
      <b/>
      <sz val="12"/>
      <name val="Tahoma"/>
      <family val="2"/>
    </font>
    <font>
      <b/>
      <sz val="12"/>
      <name val="Arial"/>
      <family val="2"/>
    </font>
    <font>
      <sz val="14"/>
      <color theme="1"/>
      <name val="Arial"/>
      <family val="2"/>
      <scheme val="minor"/>
    </font>
    <font>
      <b/>
      <sz val="12"/>
      <color indexed="8"/>
      <name val="Arial"/>
      <family val="2"/>
    </font>
    <font>
      <b/>
      <sz val="14"/>
      <name val="Arial"/>
      <family val="2"/>
    </font>
    <font>
      <b/>
      <sz val="16"/>
      <color indexed="8"/>
      <name val="Arial"/>
      <family val="2"/>
    </font>
    <font>
      <sz val="10"/>
      <name val="Tahoma"/>
      <family val="2"/>
    </font>
    <font>
      <b/>
      <u/>
      <sz val="12"/>
      <color indexed="8"/>
      <name val="David"/>
      <family val="2"/>
      <charset val="177"/>
    </font>
    <font>
      <sz val="12"/>
      <color indexed="8"/>
      <name val="Arial"/>
      <family val="2"/>
      <charset val="177"/>
    </font>
    <font>
      <sz val="12"/>
      <color indexed="8"/>
      <name val="David"/>
      <family val="2"/>
      <charset val="177"/>
    </font>
    <font>
      <b/>
      <sz val="12"/>
      <color indexed="8"/>
      <name val="David"/>
      <family val="2"/>
    </font>
    <font>
      <b/>
      <sz val="14"/>
      <color indexed="10"/>
      <name val="Arial"/>
      <family val="2"/>
    </font>
    <font>
      <b/>
      <sz val="12"/>
      <color indexed="8"/>
      <name val="David"/>
      <family val="2"/>
      <charset val="177"/>
    </font>
    <font>
      <sz val="12"/>
      <name val="David"/>
      <family val="2"/>
      <charset val="177"/>
    </font>
    <font>
      <b/>
      <sz val="12"/>
      <name val="David"/>
      <family val="2"/>
      <charset val="177"/>
    </font>
    <font>
      <sz val="13"/>
      <color theme="1"/>
      <name val="David"/>
      <family val="2"/>
      <charset val="177"/>
    </font>
    <font>
      <sz val="13"/>
      <color indexed="8"/>
      <name val="Copperplate Gothic Bold"/>
      <family val="2"/>
    </font>
    <font>
      <sz val="13"/>
      <color indexed="8"/>
      <name val="David"/>
      <family val="2"/>
      <charset val="177"/>
    </font>
    <font>
      <b/>
      <sz val="11"/>
      <name val="Arial"/>
      <family val="2"/>
    </font>
    <font>
      <u/>
      <sz val="12"/>
      <color indexed="8"/>
      <name val="David"/>
      <family val="2"/>
      <charset val="177"/>
    </font>
    <font>
      <b/>
      <sz val="12"/>
      <name val="Times New Roman"/>
      <family val="1"/>
    </font>
    <font>
      <sz val="12"/>
      <name val="Arial"/>
      <family val="2"/>
    </font>
    <font>
      <b/>
      <sz val="12"/>
      <color indexed="8"/>
      <name val="Times New Roman"/>
      <family val="1"/>
    </font>
    <font>
      <b/>
      <sz val="20"/>
      <name val="Arial"/>
      <family val="2"/>
    </font>
    <font>
      <b/>
      <sz val="14"/>
      <color indexed="8"/>
      <name val="Arial"/>
      <family val="2"/>
    </font>
    <font>
      <sz val="14"/>
      <color indexed="8"/>
      <name val="Arial"/>
      <family val="2"/>
    </font>
    <font>
      <sz val="16"/>
      <name val="Tahoma"/>
      <family val="2"/>
    </font>
    <font>
      <sz val="12"/>
      <name val="Tahoma"/>
      <family val="2"/>
    </font>
    <font>
      <b/>
      <sz val="14"/>
      <name val="Tahoma"/>
      <family val="2"/>
    </font>
  </fonts>
  <fills count="12">
    <fill>
      <patternFill patternType="none"/>
    </fill>
    <fill>
      <patternFill patternType="gray125"/>
    </fill>
    <fill>
      <patternFill patternType="solid">
        <fgColor indexed="34"/>
        <bgColor indexed="64"/>
      </patternFill>
    </fill>
    <fill>
      <patternFill patternType="solid">
        <fgColor theme="0" tint="-0.24991607409894101"/>
        <bgColor indexed="64"/>
      </patternFill>
    </fill>
    <fill>
      <patternFill patternType="solid">
        <fgColor rgb="FFFFC000"/>
        <bgColor indexed="64"/>
      </patternFill>
    </fill>
    <fill>
      <patternFill patternType="solid">
        <fgColor theme="0" tint="-0.3499252296517838"/>
        <bgColor indexed="64"/>
      </patternFill>
    </fill>
    <fill>
      <patternFill patternType="solid">
        <fgColor theme="2" tint="-9.9917600024414813E-2"/>
        <bgColor indexed="64"/>
      </patternFill>
    </fill>
    <fill>
      <patternFill patternType="solid">
        <fgColor theme="0" tint="-0.14993743705557422"/>
        <bgColor indexed="64"/>
      </patternFill>
    </fill>
    <fill>
      <patternFill patternType="solid">
        <fgColor indexed="9"/>
        <bgColor indexed="64"/>
      </patternFill>
    </fill>
    <fill>
      <patternFill patternType="solid">
        <fgColor theme="8" tint="0.79992065187536243"/>
        <bgColor indexed="64"/>
      </patternFill>
    </fill>
    <fill>
      <patternFill patternType="solid">
        <fgColor indexed="47"/>
        <bgColor indexed="64"/>
      </patternFill>
    </fill>
    <fill>
      <patternFill patternType="solid">
        <fgColor rgb="FFFFFF00"/>
        <bgColor indexed="64"/>
      </patternFill>
    </fill>
  </fills>
  <borders count="35">
    <border>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FF0000"/>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medium">
        <color rgb="FFFF0000"/>
      </top>
      <bottom style="medium">
        <color indexed="64"/>
      </bottom>
      <diagonal/>
    </border>
    <border>
      <left style="medium">
        <color rgb="FFFF0000"/>
      </left>
      <right style="medium">
        <color indexed="64"/>
      </right>
      <top style="thin">
        <color indexed="64"/>
      </top>
      <bottom style="thin">
        <color indexed="64"/>
      </bottom>
      <diagonal/>
    </border>
    <border>
      <left style="medium">
        <color rgb="FFFF0000"/>
      </left>
      <right/>
      <top style="medium">
        <color rgb="FFFF0000"/>
      </top>
      <bottom style="medium">
        <color rgb="FFFF0000"/>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91">
    <xf numFmtId="0" fontId="0" fillId="0" borderId="0" xfId="0"/>
    <xf numFmtId="0" fontId="4" fillId="4" borderId="4" xfId="0" applyFont="1" applyFill="1" applyBorder="1" applyAlignment="1">
      <alignment horizontal="center" vertical="center"/>
    </xf>
    <xf numFmtId="0" fontId="0" fillId="0" borderId="0" xfId="0" applyAlignment="1">
      <alignment vertical="center" wrapText="1"/>
    </xf>
    <xf numFmtId="0" fontId="5" fillId="0" borderId="0" xfId="0" applyFont="1" applyAlignment="1">
      <alignment wrapText="1"/>
    </xf>
    <xf numFmtId="49" fontId="6" fillId="4" borderId="4" xfId="0" applyNumberFormat="1" applyFont="1" applyFill="1" applyBorder="1" applyAlignment="1">
      <alignment horizontal="center"/>
    </xf>
    <xf numFmtId="0" fontId="6" fillId="4" borderId="4" xfId="0" applyFont="1" applyFill="1" applyBorder="1" applyAlignment="1">
      <alignment wrapText="1"/>
    </xf>
    <xf numFmtId="0" fontId="6" fillId="4" borderId="4" xfId="0" applyFont="1" applyFill="1" applyBorder="1" applyAlignment="1">
      <alignment horizont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6" fillId="3" borderId="11" xfId="0" applyFont="1" applyFill="1" applyBorder="1" applyAlignment="1">
      <alignment wrapText="1"/>
    </xf>
    <xf numFmtId="0" fontId="8" fillId="3" borderId="11" xfId="0" applyFont="1" applyFill="1" applyBorder="1" applyAlignment="1">
      <alignment wrapText="1"/>
    </xf>
    <xf numFmtId="0" fontId="6" fillId="3" borderId="12" xfId="0" applyFont="1" applyFill="1" applyBorder="1" applyAlignment="1">
      <alignment wrapText="1"/>
    </xf>
    <xf numFmtId="0" fontId="6" fillId="3" borderId="13" xfId="0" applyFont="1" applyFill="1" applyBorder="1" applyAlignment="1">
      <alignment wrapText="1"/>
    </xf>
    <xf numFmtId="0" fontId="9" fillId="5" borderId="14" xfId="0" applyFont="1" applyFill="1" applyBorder="1" applyAlignment="1">
      <alignment horizontal="center" vertical="center"/>
    </xf>
    <xf numFmtId="0" fontId="9" fillId="5" borderId="11" xfId="0" applyFont="1" applyFill="1" applyBorder="1" applyAlignment="1">
      <alignment horizontal="center" vertical="center"/>
    </xf>
    <xf numFmtId="0" fontId="9" fillId="5" borderId="4" xfId="0" applyFont="1" applyFill="1" applyBorder="1" applyAlignment="1">
      <alignment horizontal="center" vertical="center" wrapText="1"/>
    </xf>
    <xf numFmtId="49" fontId="6" fillId="6" borderId="4" xfId="0" applyNumberFormat="1" applyFont="1" applyFill="1" applyBorder="1" applyAlignment="1">
      <alignment horizontal="center"/>
    </xf>
    <xf numFmtId="0" fontId="10" fillId="6" borderId="0" xfId="0" applyFont="1" applyFill="1" applyAlignment="1">
      <alignment wrapText="1" readingOrder="2"/>
    </xf>
    <xf numFmtId="0" fontId="6" fillId="6" borderId="4" xfId="0" applyFont="1" applyFill="1" applyBorder="1" applyAlignment="1">
      <alignment horizontal="center"/>
    </xf>
    <xf numFmtId="0" fontId="11" fillId="6" borderId="4" xfId="0" applyFont="1" applyFill="1" applyBorder="1" applyAlignment="1">
      <alignment horizontal="center"/>
    </xf>
    <xf numFmtId="0" fontId="12" fillId="6" borderId="4" xfId="0" applyFont="1" applyFill="1" applyBorder="1" applyAlignment="1">
      <alignment wrapText="1" readingOrder="2"/>
    </xf>
    <xf numFmtId="0" fontId="11" fillId="0" borderId="4" xfId="0" applyFont="1" applyBorder="1" applyAlignment="1">
      <alignment horizontal="center"/>
    </xf>
    <xf numFmtId="0" fontId="12" fillId="0" borderId="4" xfId="0" applyFont="1" applyBorder="1" applyAlignment="1">
      <alignment horizontal="right" vertical="center" wrapText="1" readingOrder="2"/>
    </xf>
    <xf numFmtId="0" fontId="11" fillId="0" borderId="4" xfId="0" applyFont="1" applyBorder="1"/>
    <xf numFmtId="164" fontId="11" fillId="0" borderId="4" xfId="1" applyNumberFormat="1" applyFont="1" applyBorder="1" applyAlignment="1">
      <alignment horizontal="center"/>
    </xf>
    <xf numFmtId="0" fontId="9" fillId="0" borderId="4" xfId="0" applyFont="1" applyBorder="1" applyAlignment="1">
      <alignment horizontal="right" vertical="center" wrapText="1"/>
    </xf>
    <xf numFmtId="0" fontId="12" fillId="0" borderId="4" xfId="0" applyFont="1" applyBorder="1" applyAlignment="1">
      <alignment horizontal="right" wrapText="1" readingOrder="2"/>
    </xf>
    <xf numFmtId="0" fontId="12" fillId="0" borderId="4" xfId="0" applyFont="1" applyBorder="1" applyAlignment="1">
      <alignment wrapText="1" readingOrder="2"/>
    </xf>
    <xf numFmtId="0" fontId="9" fillId="0" borderId="4" xfId="0" applyFont="1" applyBorder="1" applyAlignment="1">
      <alignment horizontal="center" vertical="center" wrapText="1"/>
    </xf>
    <xf numFmtId="0" fontId="11" fillId="0" borderId="15" xfId="0" applyFont="1" applyBorder="1"/>
    <xf numFmtId="164" fontId="11" fillId="0" borderId="15" xfId="1" applyNumberFormat="1" applyFont="1" applyBorder="1" applyAlignment="1">
      <alignment horizontal="center"/>
    </xf>
    <xf numFmtId="0" fontId="12" fillId="8" borderId="4" xfId="0" applyFont="1" applyFill="1" applyBorder="1" applyAlignment="1">
      <alignment wrapText="1" readingOrder="2"/>
    </xf>
    <xf numFmtId="49" fontId="11" fillId="0" borderId="4" xfId="0" applyNumberFormat="1" applyFont="1" applyBorder="1" applyAlignment="1">
      <alignment horizontal="center"/>
    </xf>
    <xf numFmtId="0" fontId="14" fillId="0" borderId="4" xfId="0" applyFont="1" applyBorder="1" applyAlignment="1">
      <alignment wrapText="1"/>
    </xf>
    <xf numFmtId="0" fontId="14" fillId="0" borderId="4" xfId="0" applyFont="1" applyBorder="1"/>
    <xf numFmtId="164" fontId="14" fillId="0" borderId="4" xfId="1" applyNumberFormat="1" applyFont="1" applyFill="1" applyBorder="1" applyAlignment="1">
      <alignment horizontal="center"/>
    </xf>
    <xf numFmtId="0" fontId="12" fillId="0" borderId="0" xfId="0" applyFont="1" applyAlignment="1">
      <alignment wrapText="1" readingOrder="2"/>
    </xf>
    <xf numFmtId="0" fontId="12" fillId="8" borderId="16" xfId="0" applyFont="1" applyFill="1" applyBorder="1" applyAlignment="1">
      <alignment wrapText="1" readingOrder="2"/>
    </xf>
    <xf numFmtId="2" fontId="11" fillId="0" borderId="4" xfId="0" applyNumberFormat="1" applyFont="1" applyBorder="1" applyAlignment="1">
      <alignment horizontal="center"/>
    </xf>
    <xf numFmtId="0" fontId="15" fillId="0" borderId="4" xfId="0" applyFont="1" applyBorder="1" applyAlignment="1">
      <alignment wrapText="1" readingOrder="2"/>
    </xf>
    <xf numFmtId="0" fontId="15" fillId="0" borderId="16" xfId="0" applyFont="1" applyBorder="1" applyAlignment="1">
      <alignment wrapText="1" readingOrder="2"/>
    </xf>
    <xf numFmtId="49" fontId="6" fillId="7" borderId="4" xfId="0" applyNumberFormat="1" applyFont="1" applyFill="1" applyBorder="1" applyAlignment="1">
      <alignment horizontal="center" vertical="center" wrapText="1"/>
    </xf>
    <xf numFmtId="0" fontId="10" fillId="6" borderId="16" xfId="0" applyFont="1" applyFill="1" applyBorder="1" applyAlignment="1">
      <alignment wrapText="1" readingOrder="2"/>
    </xf>
    <xf numFmtId="0" fontId="9" fillId="5" borderId="18"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16" fillId="8" borderId="16" xfId="0" applyFont="1" applyFill="1" applyBorder="1" applyAlignment="1">
      <alignment wrapText="1" readingOrder="2"/>
    </xf>
    <xf numFmtId="0" fontId="16" fillId="0" borderId="4" xfId="0" applyFont="1" applyBorder="1" applyAlignment="1">
      <alignment wrapText="1" readingOrder="2"/>
    </xf>
    <xf numFmtId="0" fontId="12" fillId="0" borderId="16" xfId="0" applyFont="1" applyBorder="1" applyAlignment="1">
      <alignment wrapText="1" readingOrder="2"/>
    </xf>
    <xf numFmtId="0" fontId="11" fillId="0" borderId="4" xfId="0" applyFont="1" applyBorder="1" applyAlignment="1">
      <alignment horizontal="right"/>
    </xf>
    <xf numFmtId="164" fontId="11" fillId="0" borderId="4" xfId="1" applyNumberFormat="1" applyFont="1" applyFill="1" applyBorder="1" applyAlignment="1">
      <alignment horizontal="center"/>
    </xf>
    <xf numFmtId="49" fontId="6" fillId="6" borderId="11" xfId="0" applyNumberFormat="1" applyFont="1" applyFill="1" applyBorder="1" applyAlignment="1">
      <alignment horizontal="center"/>
    </xf>
    <xf numFmtId="0" fontId="10" fillId="6" borderId="4" xfId="0" applyFont="1" applyFill="1" applyBorder="1" applyAlignment="1">
      <alignment wrapText="1" readingOrder="2"/>
    </xf>
    <xf numFmtId="165" fontId="11" fillId="0" borderId="4" xfId="0" applyNumberFormat="1" applyFont="1" applyBorder="1" applyAlignment="1">
      <alignment horizontal="center"/>
    </xf>
    <xf numFmtId="0" fontId="18" fillId="0" borderId="4" xfId="0" applyFont="1" applyBorder="1" applyAlignment="1">
      <alignment horizontal="right" vertical="top" wrapText="1" readingOrder="2"/>
    </xf>
    <xf numFmtId="0" fontId="18" fillId="8" borderId="4" xfId="0" applyFont="1" applyFill="1" applyBorder="1" applyAlignment="1">
      <alignment horizontal="right" vertical="top" wrapText="1" readingOrder="2"/>
    </xf>
    <xf numFmtId="0" fontId="14" fillId="0" borderId="15" xfId="0" applyFont="1" applyBorder="1" applyAlignment="1">
      <alignment wrapText="1"/>
    </xf>
    <xf numFmtId="164" fontId="14" fillId="0" borderId="11" xfId="1" applyNumberFormat="1" applyFont="1" applyFill="1" applyBorder="1" applyAlignment="1">
      <alignment horizontal="center"/>
    </xf>
    <xf numFmtId="0" fontId="21" fillId="3" borderId="9" xfId="0" applyFont="1" applyFill="1" applyBorder="1" applyAlignment="1">
      <alignment horizontal="center" vertical="center"/>
    </xf>
    <xf numFmtId="0" fontId="21" fillId="3" borderId="10" xfId="0" applyFont="1" applyFill="1" applyBorder="1" applyAlignment="1">
      <alignment horizontal="center" vertical="center"/>
    </xf>
    <xf numFmtId="0" fontId="21" fillId="3" borderId="4" xfId="0" applyFont="1" applyFill="1" applyBorder="1" applyAlignment="1">
      <alignment horizontal="center" vertical="center"/>
    </xf>
    <xf numFmtId="0" fontId="12" fillId="0" borderId="4" xfId="0" applyFont="1" applyBorder="1" applyAlignment="1" applyProtection="1">
      <alignment horizontal="right" wrapText="1" indent="1" readingOrder="2"/>
      <protection locked="0"/>
    </xf>
    <xf numFmtId="0" fontId="12" fillId="8" borderId="16" xfId="0" applyFont="1" applyFill="1" applyBorder="1" applyAlignment="1">
      <alignment horizontal="right" vertical="top" wrapText="1" indent="1" readingOrder="2"/>
    </xf>
    <xf numFmtId="0" fontId="16" fillId="0" borderId="4" xfId="0" applyFont="1" applyBorder="1" applyAlignment="1" applyProtection="1">
      <alignment wrapText="1" readingOrder="2"/>
      <protection locked="0"/>
    </xf>
    <xf numFmtId="0" fontId="11" fillId="0" borderId="11" xfId="0" applyFont="1" applyBorder="1" applyAlignment="1">
      <alignment horizontal="center"/>
    </xf>
    <xf numFmtId="0" fontId="15" fillId="8" borderId="4" xfId="0" applyFont="1" applyFill="1" applyBorder="1" applyAlignment="1">
      <alignment wrapText="1" readingOrder="2"/>
    </xf>
    <xf numFmtId="0" fontId="11" fillId="8" borderId="4" xfId="0" applyFont="1" applyFill="1" applyBorder="1" applyAlignment="1">
      <alignment horizontal="right"/>
    </xf>
    <xf numFmtId="49" fontId="11" fillId="0" borderId="11" xfId="0" applyNumberFormat="1" applyFont="1" applyBorder="1" applyAlignment="1">
      <alignment horizontal="center"/>
    </xf>
    <xf numFmtId="0" fontId="14" fillId="0" borderId="20" xfId="0" applyFont="1" applyBorder="1" applyAlignment="1">
      <alignment wrapText="1"/>
    </xf>
    <xf numFmtId="0" fontId="14" fillId="0" borderId="12" xfId="0" applyFont="1" applyBorder="1"/>
    <xf numFmtId="164" fontId="14" fillId="0" borderId="12" xfId="1" applyNumberFormat="1" applyFont="1" applyFill="1" applyBorder="1" applyAlignment="1">
      <alignment horizontal="center"/>
    </xf>
    <xf numFmtId="164" fontId="14" fillId="0" borderId="16" xfId="1" applyNumberFormat="1" applyFont="1" applyFill="1" applyBorder="1" applyAlignment="1">
      <alignment horizontal="center"/>
    </xf>
    <xf numFmtId="165" fontId="11" fillId="0" borderId="11" xfId="0" applyNumberFormat="1" applyFont="1" applyBorder="1" applyAlignment="1">
      <alignment horizontal="center"/>
    </xf>
    <xf numFmtId="0" fontId="15" fillId="0" borderId="12" xfId="0" applyFont="1" applyBorder="1" applyAlignment="1">
      <alignment vertical="center" wrapText="1" readingOrder="2"/>
    </xf>
    <xf numFmtId="0" fontId="12" fillId="0" borderId="12" xfId="0" applyFont="1" applyBorder="1" applyAlignment="1">
      <alignment vertical="center" wrapText="1" readingOrder="2"/>
    </xf>
    <xf numFmtId="0" fontId="12" fillId="0" borderId="12" xfId="0" applyFont="1" applyBorder="1" applyAlignment="1">
      <alignment wrapText="1" readingOrder="2"/>
    </xf>
    <xf numFmtId="0" fontId="14" fillId="0" borderId="11" xfId="0" applyFont="1" applyBorder="1" applyAlignment="1">
      <alignment wrapText="1"/>
    </xf>
    <xf numFmtId="0" fontId="10" fillId="6" borderId="0" xfId="0" applyFont="1" applyFill="1" applyAlignment="1">
      <alignment horizontal="right" wrapText="1" readingOrder="2"/>
    </xf>
    <xf numFmtId="0" fontId="0" fillId="0" borderId="4" xfId="0" applyBorder="1" applyAlignment="1">
      <alignment vertical="center" wrapText="1"/>
    </xf>
    <xf numFmtId="0" fontId="16" fillId="8" borderId="4" xfId="0" applyFont="1" applyFill="1" applyBorder="1" applyAlignment="1">
      <alignment wrapText="1" readingOrder="2"/>
    </xf>
    <xf numFmtId="0" fontId="8" fillId="3" borderId="11" xfId="0" applyFont="1" applyFill="1" applyBorder="1" applyAlignment="1">
      <alignment horizontal="right" wrapText="1"/>
    </xf>
    <xf numFmtId="0" fontId="11" fillId="6" borderId="4" xfId="0" applyFont="1" applyFill="1" applyBorder="1" applyAlignment="1">
      <alignment horizontal="center" wrapText="1"/>
    </xf>
    <xf numFmtId="0" fontId="12" fillId="0" borderId="4" xfId="0" applyFont="1" applyBorder="1" applyAlignment="1">
      <alignment vertical="center" wrapText="1" readingOrder="2"/>
    </xf>
    <xf numFmtId="0" fontId="5" fillId="9" borderId="0" xfId="0" applyFont="1" applyFill="1" applyAlignment="1">
      <alignment wrapText="1"/>
    </xf>
    <xf numFmtId="2" fontId="11" fillId="0" borderId="11" xfId="0" applyNumberFormat="1" applyFont="1" applyBorder="1" applyAlignment="1">
      <alignment horizontal="center"/>
    </xf>
    <xf numFmtId="49" fontId="11" fillId="0" borderId="17" xfId="0" applyNumberFormat="1" applyFont="1" applyBorder="1" applyAlignment="1">
      <alignment horizontal="center"/>
    </xf>
    <xf numFmtId="0" fontId="14" fillId="0" borderId="17" xfId="0" applyFont="1" applyBorder="1" applyAlignment="1">
      <alignment wrapText="1"/>
    </xf>
    <xf numFmtId="0" fontId="14" fillId="0" borderId="17" xfId="0" applyFont="1" applyBorder="1"/>
    <xf numFmtId="164" fontId="14" fillId="0" borderId="17" xfId="1" applyNumberFormat="1" applyFont="1" applyFill="1" applyBorder="1" applyAlignment="1">
      <alignment horizontal="center"/>
    </xf>
    <xf numFmtId="49" fontId="6" fillId="0" borderId="4" xfId="0" applyNumberFormat="1" applyFont="1" applyBorder="1" applyAlignment="1">
      <alignment horizontal="center"/>
    </xf>
    <xf numFmtId="0" fontId="24" fillId="8" borderId="4" xfId="0" applyFont="1" applyFill="1" applyBorder="1" applyAlignment="1">
      <alignment wrapText="1"/>
    </xf>
    <xf numFmtId="164" fontId="11" fillId="0" borderId="4" xfId="0" applyNumberFormat="1" applyFont="1" applyBorder="1" applyAlignment="1">
      <alignment horizontal="center"/>
    </xf>
    <xf numFmtId="0" fontId="27" fillId="0" borderId="4" xfId="0" applyFont="1" applyBorder="1" applyAlignment="1">
      <alignment wrapText="1"/>
    </xf>
    <xf numFmtId="0" fontId="27" fillId="0" borderId="4" xfId="0" applyFont="1" applyBorder="1"/>
    <xf numFmtId="0" fontId="27" fillId="0" borderId="4" xfId="0" applyFont="1" applyBorder="1" applyAlignment="1">
      <alignment horizontal="center"/>
    </xf>
    <xf numFmtId="164" fontId="27" fillId="0" borderId="4" xfId="0" applyNumberFormat="1" applyFont="1" applyBorder="1" applyAlignment="1">
      <alignment horizontal="center"/>
    </xf>
    <xf numFmtId="41" fontId="28" fillId="0" borderId="4" xfId="0" applyNumberFormat="1" applyFont="1" applyBorder="1" applyAlignment="1">
      <alignment horizontal="right"/>
    </xf>
    <xf numFmtId="0" fontId="29" fillId="10" borderId="23" xfId="0" applyFont="1" applyFill="1" applyBorder="1" applyAlignment="1">
      <alignment horizontal="center" vertical="center"/>
    </xf>
    <xf numFmtId="0" fontId="3" fillId="10" borderId="24" xfId="0" applyFont="1" applyFill="1" applyBorder="1" applyAlignment="1">
      <alignment vertical="center"/>
    </xf>
    <xf numFmtId="0" fontId="30" fillId="10" borderId="24" xfId="0" applyFont="1" applyFill="1" applyBorder="1" applyAlignment="1">
      <alignment vertical="center"/>
    </xf>
    <xf numFmtId="166" fontId="31" fillId="10" borderId="24" xfId="0" applyNumberFormat="1" applyFont="1" applyFill="1" applyBorder="1" applyAlignment="1">
      <alignment horizontal="center" vertical="center"/>
    </xf>
    <xf numFmtId="49" fontId="11" fillId="0" borderId="0" xfId="0" applyNumberFormat="1" applyFont="1" applyAlignment="1">
      <alignment horizontal="center"/>
    </xf>
    <xf numFmtId="0" fontId="11" fillId="0" borderId="0" xfId="0" applyFont="1" applyAlignment="1">
      <alignment wrapText="1"/>
    </xf>
    <xf numFmtId="0" fontId="11" fillId="0" borderId="0" xfId="0" applyFont="1"/>
    <xf numFmtId="0" fontId="11" fillId="0" borderId="0" xfId="0" applyFont="1" applyAlignment="1">
      <alignment horizontal="center"/>
    </xf>
    <xf numFmtId="49" fontId="11" fillId="0" borderId="0" xfId="0" applyNumberFormat="1" applyFont="1" applyAlignment="1">
      <alignment horizontal="right" wrapText="1" readingOrder="2"/>
    </xf>
    <xf numFmtId="164" fontId="11" fillId="0" borderId="4" xfId="1" applyNumberFormat="1" applyFont="1" applyFill="1" applyBorder="1" applyAlignment="1">
      <alignment horizontal="center" vertical="center"/>
    </xf>
    <xf numFmtId="164" fontId="11" fillId="0" borderId="4" xfId="1" applyNumberFormat="1" applyFont="1" applyBorder="1" applyAlignment="1">
      <alignment horizontal="center" vertical="center"/>
    </xf>
    <xf numFmtId="164" fontId="11" fillId="11" borderId="4" xfId="1" applyNumberFormat="1" applyFont="1" applyFill="1" applyBorder="1" applyAlignment="1">
      <alignment horizontal="center" vertical="center"/>
    </xf>
    <xf numFmtId="164" fontId="6" fillId="4" borderId="4" xfId="1" applyNumberFormat="1" applyFont="1" applyFill="1" applyBorder="1" applyAlignment="1">
      <alignment horizontal="center" vertical="center"/>
    </xf>
    <xf numFmtId="0" fontId="6" fillId="3" borderId="12" xfId="0" applyFont="1" applyFill="1" applyBorder="1" applyAlignment="1">
      <alignment horizontal="center" vertical="center" wrapText="1"/>
    </xf>
    <xf numFmtId="0" fontId="11" fillId="6" borderId="4" xfId="0" applyFont="1" applyFill="1" applyBorder="1" applyAlignment="1">
      <alignment horizontal="center" vertical="center"/>
    </xf>
    <xf numFmtId="164" fontId="14" fillId="0" borderId="4" xfId="1" applyNumberFormat="1" applyFont="1" applyFill="1" applyBorder="1" applyAlignment="1">
      <alignment horizontal="center" vertical="center"/>
    </xf>
    <xf numFmtId="0" fontId="11" fillId="6" borderId="18" xfId="0" applyFont="1" applyFill="1" applyBorder="1" applyAlignment="1">
      <alignment horizontal="center" vertical="center"/>
    </xf>
    <xf numFmtId="164" fontId="11" fillId="2" borderId="4" xfId="1" applyNumberFormat="1" applyFont="1" applyFill="1" applyBorder="1" applyAlignment="1">
      <alignment horizontal="center" vertical="center"/>
    </xf>
    <xf numFmtId="0" fontId="11" fillId="6" borderId="16" xfId="0" applyFont="1" applyFill="1" applyBorder="1" applyAlignment="1">
      <alignment horizontal="center" vertical="center"/>
    </xf>
    <xf numFmtId="164" fontId="14" fillId="0" borderId="12" xfId="1" applyNumberFormat="1" applyFont="1" applyFill="1" applyBorder="1" applyAlignment="1">
      <alignment horizontal="center" vertical="center"/>
    </xf>
    <xf numFmtId="164" fontId="14" fillId="0" borderId="17" xfId="1" applyNumberFormat="1" applyFont="1" applyFill="1" applyBorder="1" applyAlignment="1">
      <alignment horizontal="center" vertical="center"/>
    </xf>
    <xf numFmtId="164" fontId="27" fillId="0" borderId="4" xfId="1" applyNumberFormat="1" applyFont="1" applyBorder="1" applyAlignment="1">
      <alignment horizontal="center" vertical="center"/>
    </xf>
    <xf numFmtId="9" fontId="27" fillId="0" borderId="4" xfId="2" applyFont="1" applyBorder="1" applyAlignment="1">
      <alignment horizontal="center" vertical="center"/>
    </xf>
    <xf numFmtId="0" fontId="3" fillId="10" borderId="24" xfId="0" applyFont="1" applyFill="1" applyBorder="1" applyAlignment="1">
      <alignment horizontal="center" vertical="center"/>
    </xf>
    <xf numFmtId="164" fontId="11" fillId="0" borderId="0" xfId="1" applyNumberFormat="1" applyFont="1" applyAlignment="1">
      <alignment horizontal="center" vertical="center"/>
    </xf>
    <xf numFmtId="164" fontId="11" fillId="0" borderId="15" xfId="1" applyNumberFormat="1" applyFont="1" applyFill="1" applyBorder="1" applyAlignment="1">
      <alignment horizontal="center"/>
    </xf>
    <xf numFmtId="0" fontId="11" fillId="0" borderId="11" xfId="0" applyFont="1" applyBorder="1" applyAlignment="1">
      <alignment horizontal="right"/>
    </xf>
    <xf numFmtId="0" fontId="11" fillId="0" borderId="11" xfId="0" applyFont="1" applyBorder="1"/>
    <xf numFmtId="164" fontId="11" fillId="0" borderId="16" xfId="1" applyNumberFormat="1" applyFont="1" applyBorder="1" applyAlignment="1">
      <alignment horizontal="center"/>
    </xf>
    <xf numFmtId="0" fontId="11" fillId="6" borderId="17" xfId="0" applyFont="1" applyFill="1" applyBorder="1" applyAlignment="1">
      <alignment horizontal="center"/>
    </xf>
    <xf numFmtId="164" fontId="14" fillId="0" borderId="15" xfId="1" applyNumberFormat="1" applyFont="1" applyFill="1" applyBorder="1" applyAlignment="1">
      <alignment horizontal="center"/>
    </xf>
    <xf numFmtId="164" fontId="11" fillId="0" borderId="25" xfId="1" applyNumberFormat="1" applyFont="1" applyBorder="1" applyAlignment="1">
      <alignment horizontal="center"/>
    </xf>
    <xf numFmtId="0" fontId="11" fillId="8" borderId="11" xfId="0" applyFont="1" applyFill="1" applyBorder="1" applyAlignment="1">
      <alignment horizontal="center"/>
    </xf>
    <xf numFmtId="164" fontId="11" fillId="8" borderId="16" xfId="0" applyNumberFormat="1" applyFont="1" applyFill="1" applyBorder="1" applyAlignment="1">
      <alignment horizontal="center"/>
    </xf>
    <xf numFmtId="0" fontId="11" fillId="0" borderId="20" xfId="0" applyFont="1" applyBorder="1"/>
    <xf numFmtId="164" fontId="11" fillId="0" borderId="17" xfId="1" applyNumberFormat="1" applyFont="1" applyFill="1" applyBorder="1" applyAlignment="1">
      <alignment horizontal="center"/>
    </xf>
    <xf numFmtId="0" fontId="11" fillId="6" borderId="15" xfId="0" applyFont="1" applyFill="1" applyBorder="1" applyAlignment="1">
      <alignment horizontal="center"/>
    </xf>
    <xf numFmtId="0" fontId="11" fillId="6" borderId="27" xfId="0" applyFont="1" applyFill="1" applyBorder="1" applyAlignment="1">
      <alignment horizontal="center"/>
    </xf>
    <xf numFmtId="164" fontId="11" fillId="8" borderId="15" xfId="1" applyNumberFormat="1" applyFont="1" applyFill="1" applyBorder="1" applyAlignment="1">
      <alignment horizontal="center"/>
    </xf>
    <xf numFmtId="164" fontId="11" fillId="0" borderId="16" xfId="1" applyNumberFormat="1" applyFont="1" applyFill="1" applyBorder="1" applyAlignment="1">
      <alignment horizontal="center"/>
    </xf>
    <xf numFmtId="164" fontId="24" fillId="0" borderId="16" xfId="1" applyNumberFormat="1" applyFont="1" applyFill="1" applyBorder="1" applyAlignment="1">
      <alignment horizontal="center"/>
    </xf>
    <xf numFmtId="0" fontId="24" fillId="0" borderId="11" xfId="0" applyFont="1" applyBorder="1"/>
    <xf numFmtId="0" fontId="11" fillId="0" borderId="12" xfId="0" applyFont="1" applyBorder="1" applyAlignment="1">
      <alignment horizontal="right"/>
    </xf>
    <xf numFmtId="0" fontId="6" fillId="3" borderId="28" xfId="0" applyFont="1" applyFill="1" applyBorder="1" applyAlignment="1">
      <alignment wrapText="1"/>
    </xf>
    <xf numFmtId="0" fontId="11" fillId="8" borderId="11" xfId="0" applyFont="1" applyFill="1" applyBorder="1" applyAlignment="1">
      <alignment horizontal="right"/>
    </xf>
    <xf numFmtId="164" fontId="14" fillId="0" borderId="29" xfId="1" applyNumberFormat="1" applyFont="1" applyFill="1" applyBorder="1" applyAlignment="1">
      <alignment horizontal="center"/>
    </xf>
    <xf numFmtId="0" fontId="12" fillId="0" borderId="17" xfId="0" applyFont="1" applyBorder="1" applyAlignment="1">
      <alignment horizontal="right" wrapText="1" readingOrder="2"/>
    </xf>
    <xf numFmtId="164" fontId="11" fillId="0" borderId="30" xfId="1" applyNumberFormat="1" applyFont="1" applyBorder="1" applyAlignment="1">
      <alignment horizontal="center"/>
    </xf>
    <xf numFmtId="164" fontId="11" fillId="0" borderId="25" xfId="1" applyNumberFormat="1" applyFont="1" applyFill="1" applyBorder="1" applyAlignment="1" applyProtection="1">
      <alignment horizontal="center"/>
      <protection locked="0"/>
    </xf>
    <xf numFmtId="164" fontId="11" fillId="0" borderId="25" xfId="1" applyNumberFormat="1" applyFont="1" applyBorder="1" applyAlignment="1" applyProtection="1">
      <alignment horizontal="center"/>
      <protection locked="0"/>
    </xf>
    <xf numFmtId="0" fontId="11" fillId="8" borderId="25" xfId="0" applyFont="1" applyFill="1" applyBorder="1" applyAlignment="1" applyProtection="1">
      <alignment horizontal="center"/>
      <protection locked="0"/>
    </xf>
    <xf numFmtId="164" fontId="11" fillId="8" borderId="15" xfId="1" applyNumberFormat="1" applyFont="1" applyFill="1" applyBorder="1" applyAlignment="1" applyProtection="1">
      <alignment horizontal="center"/>
      <protection locked="0"/>
    </xf>
    <xf numFmtId="164" fontId="11" fillId="0" borderId="26" xfId="1" applyNumberFormat="1" applyFont="1" applyBorder="1" applyAlignment="1" applyProtection="1">
      <alignment horizontal="center"/>
      <protection locked="0"/>
    </xf>
    <xf numFmtId="164" fontId="11" fillId="0" borderId="15" xfId="1" applyNumberFormat="1" applyFont="1" applyBorder="1" applyAlignment="1" applyProtection="1">
      <alignment horizontal="center"/>
      <protection locked="0"/>
    </xf>
    <xf numFmtId="164" fontId="11" fillId="0" borderId="25" xfId="1" applyNumberFormat="1" applyFont="1" applyBorder="1" applyAlignment="1" applyProtection="1">
      <alignment horizontal="center" wrapText="1"/>
      <protection locked="0"/>
    </xf>
    <xf numFmtId="164" fontId="24" fillId="0" borderId="25" xfId="1" applyNumberFormat="1" applyFont="1" applyFill="1" applyBorder="1" applyAlignment="1" applyProtection="1">
      <alignment horizontal="center"/>
      <protection locked="0"/>
    </xf>
    <xf numFmtId="9" fontId="11" fillId="0" borderId="31" xfId="2" applyFont="1" applyBorder="1" applyAlignment="1" applyProtection="1">
      <alignment horizontal="center"/>
      <protection locked="0"/>
    </xf>
    <xf numFmtId="49" fontId="2" fillId="2" borderId="1" xfId="0" applyNumberFormat="1" applyFont="1" applyFill="1" applyBorder="1" applyAlignment="1">
      <alignment horizontal="center" vertical="center" wrapText="1"/>
    </xf>
    <xf numFmtId="49" fontId="2" fillId="2" borderId="0" xfId="0" applyNumberFormat="1" applyFont="1" applyFill="1" applyAlignment="1">
      <alignment horizontal="center" vertical="center" wrapText="1"/>
    </xf>
    <xf numFmtId="49" fontId="2" fillId="2" borderId="5" xfId="0" applyNumberFormat="1"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4" xfId="0" applyFont="1" applyFill="1" applyBorder="1" applyAlignment="1">
      <alignment horizontal="center" vertical="center"/>
    </xf>
    <xf numFmtId="0" fontId="26" fillId="3" borderId="2" xfId="0" applyFont="1" applyFill="1" applyBorder="1" applyAlignment="1">
      <alignment horizontal="center" vertical="center"/>
    </xf>
    <xf numFmtId="0" fontId="26" fillId="3" borderId="3" xfId="0" applyFont="1" applyFill="1" applyBorder="1" applyAlignment="1">
      <alignment horizontal="center" vertical="center"/>
    </xf>
    <xf numFmtId="0" fontId="26" fillId="3" borderId="21" xfId="0" applyFont="1" applyFill="1" applyBorder="1" applyAlignment="1">
      <alignment horizontal="center" vertical="center"/>
    </xf>
    <xf numFmtId="0" fontId="26" fillId="3" borderId="7" xfId="0" applyFont="1" applyFill="1" applyBorder="1" applyAlignment="1">
      <alignment horizontal="center" vertical="center"/>
    </xf>
    <xf numFmtId="0" fontId="26" fillId="3" borderId="8" xfId="0" applyFont="1" applyFill="1" applyBorder="1" applyAlignment="1">
      <alignment horizontal="center" vertical="center"/>
    </xf>
    <xf numFmtId="0" fontId="26" fillId="3" borderId="22" xfId="0" applyFont="1" applyFill="1" applyBorder="1" applyAlignment="1">
      <alignment horizontal="center" vertical="center"/>
    </xf>
    <xf numFmtId="49" fontId="11" fillId="0" borderId="0" xfId="0" applyNumberFormat="1" applyFont="1" applyAlignment="1">
      <alignment horizontal="right" wrapText="1" readingOrder="2"/>
    </xf>
    <xf numFmtId="164" fontId="24" fillId="0" borderId="12" xfId="1" applyNumberFormat="1" applyFont="1" applyBorder="1" applyAlignment="1">
      <alignment horizontal="center"/>
    </xf>
    <xf numFmtId="164" fontId="24" fillId="0" borderId="12" xfId="1" applyNumberFormat="1" applyFont="1" applyFill="1" applyBorder="1" applyAlignment="1">
      <alignment horizontal="center"/>
    </xf>
    <xf numFmtId="0" fontId="11" fillId="6" borderId="11" xfId="0" applyFont="1" applyFill="1" applyBorder="1" applyAlignment="1">
      <alignment horizontal="center"/>
    </xf>
    <xf numFmtId="164" fontId="11" fillId="0" borderId="11" xfId="1" applyNumberFormat="1" applyFont="1" applyBorder="1" applyAlignment="1">
      <alignment horizontal="center"/>
    </xf>
    <xf numFmtId="0" fontId="9" fillId="0" borderId="16" xfId="0" applyFont="1" applyBorder="1" applyAlignment="1">
      <alignment horizontal="center" vertical="center" wrapText="1"/>
    </xf>
    <xf numFmtId="0" fontId="9" fillId="5" borderId="32" xfId="0" applyFont="1" applyFill="1" applyBorder="1" applyAlignment="1">
      <alignment horizontal="center" vertical="center"/>
    </xf>
    <xf numFmtId="0" fontId="9" fillId="5" borderId="33" xfId="0" applyFont="1" applyFill="1" applyBorder="1" applyAlignment="1">
      <alignment horizontal="center" vertical="center"/>
    </xf>
    <xf numFmtId="0" fontId="9" fillId="5" borderId="34" xfId="0" applyFont="1" applyFill="1" applyBorder="1" applyAlignment="1">
      <alignment horizontal="center" vertical="center"/>
    </xf>
    <xf numFmtId="0" fontId="9" fillId="5" borderId="20"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4" xfId="0" applyFont="1" applyFill="1" applyBorder="1" applyAlignment="1">
      <alignment horizontal="center" vertical="center" wrapText="1"/>
    </xf>
    <xf numFmtId="0" fontId="9" fillId="0" borderId="25" xfId="0" applyFont="1" applyFill="1" applyBorder="1" applyAlignment="1" applyProtection="1">
      <alignment horizontal="center" vertical="center"/>
      <protection locked="0"/>
    </xf>
    <xf numFmtId="0" fontId="9" fillId="0" borderId="14" xfId="0" applyFont="1" applyFill="1" applyBorder="1" applyAlignment="1" applyProtection="1">
      <alignment horizontal="center" vertical="center"/>
      <protection locked="0"/>
    </xf>
    <xf numFmtId="0" fontId="9" fillId="0" borderId="11" xfId="0" applyFont="1" applyFill="1" applyBorder="1" applyAlignment="1" applyProtection="1">
      <alignment horizontal="center" vertical="center"/>
      <protection locked="0"/>
    </xf>
    <xf numFmtId="164" fontId="14" fillId="0" borderId="4" xfId="1" applyNumberFormat="1" applyFont="1" applyFill="1" applyBorder="1" applyAlignment="1" applyProtection="1">
      <alignment horizontal="center"/>
      <protection locked="0"/>
    </xf>
    <xf numFmtId="164" fontId="14" fillId="0" borderId="11" xfId="1" applyNumberFormat="1" applyFont="1" applyFill="1" applyBorder="1" applyAlignment="1" applyProtection="1">
      <alignment horizontal="center"/>
      <protection locked="0"/>
    </xf>
    <xf numFmtId="0" fontId="9" fillId="7" borderId="14" xfId="0" applyFont="1" applyFill="1" applyBorder="1" applyAlignment="1" applyProtection="1">
      <alignment horizontal="center" vertical="center"/>
      <protection locked="0"/>
    </xf>
    <xf numFmtId="0" fontId="9" fillId="7" borderId="11" xfId="0" applyFont="1" applyFill="1" applyBorder="1" applyAlignment="1" applyProtection="1">
      <alignment horizontal="center" vertical="center"/>
      <protection locked="0"/>
    </xf>
  </cellXfs>
  <cellStyles count="3">
    <cellStyle name="Comma" xfId="1" builtinId="3"/>
    <cellStyle name="Normal" xfId="0" builtinId="0"/>
    <cellStyle name="Percent" xfId="2" builtinId="5"/>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calcChain" Target="calcChain.xml" /><Relationship Id="rId4" Type="http://schemas.openxmlformats.org/officeDocument/2006/relationships/sharedStrings" Target="sharedStrings.xml" /></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28D78-9BA1-479F-94F0-D9363EDF9F66}">
  <dimension ref="A1:L155"/>
  <sheetViews>
    <sheetView rightToLeft="1" tabSelected="1" topLeftCell="A34" zoomScale="85" zoomScaleNormal="85" workbookViewId="0">
      <selection activeCell="E124" sqref="E124"/>
    </sheetView>
  </sheetViews>
  <sheetFormatPr defaultRowHeight="18" x14ac:dyDescent="0.25"/>
  <cols>
    <col min="1" max="1" width="9.25" style="100" customWidth="1"/>
    <col min="2" max="2" width="55.75" style="101" customWidth="1"/>
    <col min="3" max="3" width="7.125" style="120" bestFit="1" customWidth="1"/>
    <col min="4" max="4" width="7" style="102" customWidth="1"/>
    <col min="5" max="5" width="11.5" style="103" bestFit="1" customWidth="1"/>
    <col min="6" max="6" width="22.25" style="103" bestFit="1" customWidth="1"/>
    <col min="7" max="7" width="24" customWidth="1"/>
    <col min="8" max="8" width="34" customWidth="1"/>
    <col min="9" max="9" width="22.625" customWidth="1"/>
    <col min="10" max="10" width="36.75" customWidth="1"/>
    <col min="11" max="11" width="27.75" style="2" customWidth="1"/>
    <col min="12" max="12" width="76.5" style="3" customWidth="1"/>
    <col min="257" max="257" width="9.25" customWidth="1"/>
    <col min="258" max="258" width="55.75" customWidth="1"/>
    <col min="259" max="259" width="7.125" bestFit="1" customWidth="1"/>
    <col min="260" max="260" width="7" customWidth="1"/>
    <col min="261" max="261" width="11.5" bestFit="1" customWidth="1"/>
    <col min="262" max="262" width="22.25" bestFit="1" customWidth="1"/>
    <col min="263" max="263" width="11.5" customWidth="1"/>
    <col min="264" max="264" width="12.25" customWidth="1"/>
    <col min="265" max="265" width="22.625" customWidth="1"/>
    <col min="266" max="266" width="36.75" customWidth="1"/>
    <col min="267" max="267" width="27.75" customWidth="1"/>
    <col min="268" max="268" width="76.5" customWidth="1"/>
    <col min="513" max="513" width="9.25" customWidth="1"/>
    <col min="514" max="514" width="55.75" customWidth="1"/>
    <col min="515" max="515" width="7.125" bestFit="1" customWidth="1"/>
    <col min="516" max="516" width="7" customWidth="1"/>
    <col min="517" max="517" width="11.5" bestFit="1" customWidth="1"/>
    <col min="518" max="518" width="22.25" bestFit="1" customWidth="1"/>
    <col min="519" max="519" width="11.5" customWidth="1"/>
    <col min="520" max="520" width="12.25" customWidth="1"/>
    <col min="521" max="521" width="22.625" customWidth="1"/>
    <col min="522" max="522" width="36.75" customWidth="1"/>
    <col min="523" max="523" width="27.75" customWidth="1"/>
    <col min="524" max="524" width="76.5" customWidth="1"/>
    <col min="769" max="769" width="9.25" customWidth="1"/>
    <col min="770" max="770" width="55.75" customWidth="1"/>
    <col min="771" max="771" width="7.125" bestFit="1" customWidth="1"/>
    <col min="772" max="772" width="7" customWidth="1"/>
    <col min="773" max="773" width="11.5" bestFit="1" customWidth="1"/>
    <col min="774" max="774" width="22.25" bestFit="1" customWidth="1"/>
    <col min="775" max="775" width="11.5" customWidth="1"/>
    <col min="776" max="776" width="12.25" customWidth="1"/>
    <col min="777" max="777" width="22.625" customWidth="1"/>
    <col min="778" max="778" width="36.75" customWidth="1"/>
    <col min="779" max="779" width="27.75" customWidth="1"/>
    <col min="780" max="780" width="76.5" customWidth="1"/>
    <col min="1025" max="1025" width="9.25" customWidth="1"/>
    <col min="1026" max="1026" width="55.75" customWidth="1"/>
    <col min="1027" max="1027" width="7.125" bestFit="1" customWidth="1"/>
    <col min="1028" max="1028" width="7" customWidth="1"/>
    <col min="1029" max="1029" width="11.5" bestFit="1" customWidth="1"/>
    <col min="1030" max="1030" width="22.25" bestFit="1" customWidth="1"/>
    <col min="1031" max="1031" width="11.5" customWidth="1"/>
    <col min="1032" max="1032" width="12.25" customWidth="1"/>
    <col min="1033" max="1033" width="22.625" customWidth="1"/>
    <col min="1034" max="1034" width="36.75" customWidth="1"/>
    <col min="1035" max="1035" width="27.75" customWidth="1"/>
    <col min="1036" max="1036" width="76.5" customWidth="1"/>
    <col min="1281" max="1281" width="9.25" customWidth="1"/>
    <col min="1282" max="1282" width="55.75" customWidth="1"/>
    <col min="1283" max="1283" width="7.125" bestFit="1" customWidth="1"/>
    <col min="1284" max="1284" width="7" customWidth="1"/>
    <col min="1285" max="1285" width="11.5" bestFit="1" customWidth="1"/>
    <col min="1286" max="1286" width="22.25" bestFit="1" customWidth="1"/>
    <col min="1287" max="1287" width="11.5" customWidth="1"/>
    <col min="1288" max="1288" width="12.25" customWidth="1"/>
    <col min="1289" max="1289" width="22.625" customWidth="1"/>
    <col min="1290" max="1290" width="36.75" customWidth="1"/>
    <col min="1291" max="1291" width="27.75" customWidth="1"/>
    <col min="1292" max="1292" width="76.5" customWidth="1"/>
    <col min="1537" max="1537" width="9.25" customWidth="1"/>
    <col min="1538" max="1538" width="55.75" customWidth="1"/>
    <col min="1539" max="1539" width="7.125" bestFit="1" customWidth="1"/>
    <col min="1540" max="1540" width="7" customWidth="1"/>
    <col min="1541" max="1541" width="11.5" bestFit="1" customWidth="1"/>
    <col min="1542" max="1542" width="22.25" bestFit="1" customWidth="1"/>
    <col min="1543" max="1543" width="11.5" customWidth="1"/>
    <col min="1544" max="1544" width="12.25" customWidth="1"/>
    <col min="1545" max="1545" width="22.625" customWidth="1"/>
    <col min="1546" max="1546" width="36.75" customWidth="1"/>
    <col min="1547" max="1547" width="27.75" customWidth="1"/>
    <col min="1548" max="1548" width="76.5" customWidth="1"/>
    <col min="1793" max="1793" width="9.25" customWidth="1"/>
    <col min="1794" max="1794" width="55.75" customWidth="1"/>
    <col min="1795" max="1795" width="7.125" bestFit="1" customWidth="1"/>
    <col min="1796" max="1796" width="7" customWidth="1"/>
    <col min="1797" max="1797" width="11.5" bestFit="1" customWidth="1"/>
    <col min="1798" max="1798" width="22.25" bestFit="1" customWidth="1"/>
    <col min="1799" max="1799" width="11.5" customWidth="1"/>
    <col min="1800" max="1800" width="12.25" customWidth="1"/>
    <col min="1801" max="1801" width="22.625" customWidth="1"/>
    <col min="1802" max="1802" width="36.75" customWidth="1"/>
    <col min="1803" max="1803" width="27.75" customWidth="1"/>
    <col min="1804" max="1804" width="76.5" customWidth="1"/>
    <col min="2049" max="2049" width="9.25" customWidth="1"/>
    <col min="2050" max="2050" width="55.75" customWidth="1"/>
    <col min="2051" max="2051" width="7.125" bestFit="1" customWidth="1"/>
    <col min="2052" max="2052" width="7" customWidth="1"/>
    <col min="2053" max="2053" width="11.5" bestFit="1" customWidth="1"/>
    <col min="2054" max="2054" width="22.25" bestFit="1" customWidth="1"/>
    <col min="2055" max="2055" width="11.5" customWidth="1"/>
    <col min="2056" max="2056" width="12.25" customWidth="1"/>
    <col min="2057" max="2057" width="22.625" customWidth="1"/>
    <col min="2058" max="2058" width="36.75" customWidth="1"/>
    <col min="2059" max="2059" width="27.75" customWidth="1"/>
    <col min="2060" max="2060" width="76.5" customWidth="1"/>
    <col min="2305" max="2305" width="9.25" customWidth="1"/>
    <col min="2306" max="2306" width="55.75" customWidth="1"/>
    <col min="2307" max="2307" width="7.125" bestFit="1" customWidth="1"/>
    <col min="2308" max="2308" width="7" customWidth="1"/>
    <col min="2309" max="2309" width="11.5" bestFit="1" customWidth="1"/>
    <col min="2310" max="2310" width="22.25" bestFit="1" customWidth="1"/>
    <col min="2311" max="2311" width="11.5" customWidth="1"/>
    <col min="2312" max="2312" width="12.25" customWidth="1"/>
    <col min="2313" max="2313" width="22.625" customWidth="1"/>
    <col min="2314" max="2314" width="36.75" customWidth="1"/>
    <col min="2315" max="2315" width="27.75" customWidth="1"/>
    <col min="2316" max="2316" width="76.5" customWidth="1"/>
    <col min="2561" max="2561" width="9.25" customWidth="1"/>
    <col min="2562" max="2562" width="55.75" customWidth="1"/>
    <col min="2563" max="2563" width="7.125" bestFit="1" customWidth="1"/>
    <col min="2564" max="2564" width="7" customWidth="1"/>
    <col min="2565" max="2565" width="11.5" bestFit="1" customWidth="1"/>
    <col min="2566" max="2566" width="22.25" bestFit="1" customWidth="1"/>
    <col min="2567" max="2567" width="11.5" customWidth="1"/>
    <col min="2568" max="2568" width="12.25" customWidth="1"/>
    <col min="2569" max="2569" width="22.625" customWidth="1"/>
    <col min="2570" max="2570" width="36.75" customWidth="1"/>
    <col min="2571" max="2571" width="27.75" customWidth="1"/>
    <col min="2572" max="2572" width="76.5" customWidth="1"/>
    <col min="2817" max="2817" width="9.25" customWidth="1"/>
    <col min="2818" max="2818" width="55.75" customWidth="1"/>
    <col min="2819" max="2819" width="7.125" bestFit="1" customWidth="1"/>
    <col min="2820" max="2820" width="7" customWidth="1"/>
    <col min="2821" max="2821" width="11.5" bestFit="1" customWidth="1"/>
    <col min="2822" max="2822" width="22.25" bestFit="1" customWidth="1"/>
    <col min="2823" max="2823" width="11.5" customWidth="1"/>
    <col min="2824" max="2824" width="12.25" customWidth="1"/>
    <col min="2825" max="2825" width="22.625" customWidth="1"/>
    <col min="2826" max="2826" width="36.75" customWidth="1"/>
    <col min="2827" max="2827" width="27.75" customWidth="1"/>
    <col min="2828" max="2828" width="76.5" customWidth="1"/>
    <col min="3073" max="3073" width="9.25" customWidth="1"/>
    <col min="3074" max="3074" width="55.75" customWidth="1"/>
    <col min="3075" max="3075" width="7.125" bestFit="1" customWidth="1"/>
    <col min="3076" max="3076" width="7" customWidth="1"/>
    <col min="3077" max="3077" width="11.5" bestFit="1" customWidth="1"/>
    <col min="3078" max="3078" width="22.25" bestFit="1" customWidth="1"/>
    <col min="3079" max="3079" width="11.5" customWidth="1"/>
    <col min="3080" max="3080" width="12.25" customWidth="1"/>
    <col min="3081" max="3081" width="22.625" customWidth="1"/>
    <col min="3082" max="3082" width="36.75" customWidth="1"/>
    <col min="3083" max="3083" width="27.75" customWidth="1"/>
    <col min="3084" max="3084" width="76.5" customWidth="1"/>
    <col min="3329" max="3329" width="9.25" customWidth="1"/>
    <col min="3330" max="3330" width="55.75" customWidth="1"/>
    <col min="3331" max="3331" width="7.125" bestFit="1" customWidth="1"/>
    <col min="3332" max="3332" width="7" customWidth="1"/>
    <col min="3333" max="3333" width="11.5" bestFit="1" customWidth="1"/>
    <col min="3334" max="3334" width="22.25" bestFit="1" customWidth="1"/>
    <col min="3335" max="3335" width="11.5" customWidth="1"/>
    <col min="3336" max="3336" width="12.25" customWidth="1"/>
    <col min="3337" max="3337" width="22.625" customWidth="1"/>
    <col min="3338" max="3338" width="36.75" customWidth="1"/>
    <col min="3339" max="3339" width="27.75" customWidth="1"/>
    <col min="3340" max="3340" width="76.5" customWidth="1"/>
    <col min="3585" max="3585" width="9.25" customWidth="1"/>
    <col min="3586" max="3586" width="55.75" customWidth="1"/>
    <col min="3587" max="3587" width="7.125" bestFit="1" customWidth="1"/>
    <col min="3588" max="3588" width="7" customWidth="1"/>
    <col min="3589" max="3589" width="11.5" bestFit="1" customWidth="1"/>
    <col min="3590" max="3590" width="22.25" bestFit="1" customWidth="1"/>
    <col min="3591" max="3591" width="11.5" customWidth="1"/>
    <col min="3592" max="3592" width="12.25" customWidth="1"/>
    <col min="3593" max="3593" width="22.625" customWidth="1"/>
    <col min="3594" max="3594" width="36.75" customWidth="1"/>
    <col min="3595" max="3595" width="27.75" customWidth="1"/>
    <col min="3596" max="3596" width="76.5" customWidth="1"/>
    <col min="3841" max="3841" width="9.25" customWidth="1"/>
    <col min="3842" max="3842" width="55.75" customWidth="1"/>
    <col min="3843" max="3843" width="7.125" bestFit="1" customWidth="1"/>
    <col min="3844" max="3844" width="7" customWidth="1"/>
    <col min="3845" max="3845" width="11.5" bestFit="1" customWidth="1"/>
    <col min="3846" max="3846" width="22.25" bestFit="1" customWidth="1"/>
    <col min="3847" max="3847" width="11.5" customWidth="1"/>
    <col min="3848" max="3848" width="12.25" customWidth="1"/>
    <col min="3849" max="3849" width="22.625" customWidth="1"/>
    <col min="3850" max="3850" width="36.75" customWidth="1"/>
    <col min="3851" max="3851" width="27.75" customWidth="1"/>
    <col min="3852" max="3852" width="76.5" customWidth="1"/>
    <col min="4097" max="4097" width="9.25" customWidth="1"/>
    <col min="4098" max="4098" width="55.75" customWidth="1"/>
    <col min="4099" max="4099" width="7.125" bestFit="1" customWidth="1"/>
    <col min="4100" max="4100" width="7" customWidth="1"/>
    <col min="4101" max="4101" width="11.5" bestFit="1" customWidth="1"/>
    <col min="4102" max="4102" width="22.25" bestFit="1" customWidth="1"/>
    <col min="4103" max="4103" width="11.5" customWidth="1"/>
    <col min="4104" max="4104" width="12.25" customWidth="1"/>
    <col min="4105" max="4105" width="22.625" customWidth="1"/>
    <col min="4106" max="4106" width="36.75" customWidth="1"/>
    <col min="4107" max="4107" width="27.75" customWidth="1"/>
    <col min="4108" max="4108" width="76.5" customWidth="1"/>
    <col min="4353" max="4353" width="9.25" customWidth="1"/>
    <col min="4354" max="4354" width="55.75" customWidth="1"/>
    <col min="4355" max="4355" width="7.125" bestFit="1" customWidth="1"/>
    <col min="4356" max="4356" width="7" customWidth="1"/>
    <col min="4357" max="4357" width="11.5" bestFit="1" customWidth="1"/>
    <col min="4358" max="4358" width="22.25" bestFit="1" customWidth="1"/>
    <col min="4359" max="4359" width="11.5" customWidth="1"/>
    <col min="4360" max="4360" width="12.25" customWidth="1"/>
    <col min="4361" max="4361" width="22.625" customWidth="1"/>
    <col min="4362" max="4362" width="36.75" customWidth="1"/>
    <col min="4363" max="4363" width="27.75" customWidth="1"/>
    <col min="4364" max="4364" width="76.5" customWidth="1"/>
    <col min="4609" max="4609" width="9.25" customWidth="1"/>
    <col min="4610" max="4610" width="55.75" customWidth="1"/>
    <col min="4611" max="4611" width="7.125" bestFit="1" customWidth="1"/>
    <col min="4612" max="4612" width="7" customWidth="1"/>
    <col min="4613" max="4613" width="11.5" bestFit="1" customWidth="1"/>
    <col min="4614" max="4614" width="22.25" bestFit="1" customWidth="1"/>
    <col min="4615" max="4615" width="11.5" customWidth="1"/>
    <col min="4616" max="4616" width="12.25" customWidth="1"/>
    <col min="4617" max="4617" width="22.625" customWidth="1"/>
    <col min="4618" max="4618" width="36.75" customWidth="1"/>
    <col min="4619" max="4619" width="27.75" customWidth="1"/>
    <col min="4620" max="4620" width="76.5" customWidth="1"/>
    <col min="4865" max="4865" width="9.25" customWidth="1"/>
    <col min="4866" max="4866" width="55.75" customWidth="1"/>
    <col min="4867" max="4867" width="7.125" bestFit="1" customWidth="1"/>
    <col min="4868" max="4868" width="7" customWidth="1"/>
    <col min="4869" max="4869" width="11.5" bestFit="1" customWidth="1"/>
    <col min="4870" max="4870" width="22.25" bestFit="1" customWidth="1"/>
    <col min="4871" max="4871" width="11.5" customWidth="1"/>
    <col min="4872" max="4872" width="12.25" customWidth="1"/>
    <col min="4873" max="4873" width="22.625" customWidth="1"/>
    <col min="4874" max="4874" width="36.75" customWidth="1"/>
    <col min="4875" max="4875" width="27.75" customWidth="1"/>
    <col min="4876" max="4876" width="76.5" customWidth="1"/>
    <col min="5121" max="5121" width="9.25" customWidth="1"/>
    <col min="5122" max="5122" width="55.75" customWidth="1"/>
    <col min="5123" max="5123" width="7.125" bestFit="1" customWidth="1"/>
    <col min="5124" max="5124" width="7" customWidth="1"/>
    <col min="5125" max="5125" width="11.5" bestFit="1" customWidth="1"/>
    <col min="5126" max="5126" width="22.25" bestFit="1" customWidth="1"/>
    <col min="5127" max="5127" width="11.5" customWidth="1"/>
    <col min="5128" max="5128" width="12.25" customWidth="1"/>
    <col min="5129" max="5129" width="22.625" customWidth="1"/>
    <col min="5130" max="5130" width="36.75" customWidth="1"/>
    <col min="5131" max="5131" width="27.75" customWidth="1"/>
    <col min="5132" max="5132" width="76.5" customWidth="1"/>
    <col min="5377" max="5377" width="9.25" customWidth="1"/>
    <col min="5378" max="5378" width="55.75" customWidth="1"/>
    <col min="5379" max="5379" width="7.125" bestFit="1" customWidth="1"/>
    <col min="5380" max="5380" width="7" customWidth="1"/>
    <col min="5381" max="5381" width="11.5" bestFit="1" customWidth="1"/>
    <col min="5382" max="5382" width="22.25" bestFit="1" customWidth="1"/>
    <col min="5383" max="5383" width="11.5" customWidth="1"/>
    <col min="5384" max="5384" width="12.25" customWidth="1"/>
    <col min="5385" max="5385" width="22.625" customWidth="1"/>
    <col min="5386" max="5386" width="36.75" customWidth="1"/>
    <col min="5387" max="5387" width="27.75" customWidth="1"/>
    <col min="5388" max="5388" width="76.5" customWidth="1"/>
    <col min="5633" max="5633" width="9.25" customWidth="1"/>
    <col min="5634" max="5634" width="55.75" customWidth="1"/>
    <col min="5635" max="5635" width="7.125" bestFit="1" customWidth="1"/>
    <col min="5636" max="5636" width="7" customWidth="1"/>
    <col min="5637" max="5637" width="11.5" bestFit="1" customWidth="1"/>
    <col min="5638" max="5638" width="22.25" bestFit="1" customWidth="1"/>
    <col min="5639" max="5639" width="11.5" customWidth="1"/>
    <col min="5640" max="5640" width="12.25" customWidth="1"/>
    <col min="5641" max="5641" width="22.625" customWidth="1"/>
    <col min="5642" max="5642" width="36.75" customWidth="1"/>
    <col min="5643" max="5643" width="27.75" customWidth="1"/>
    <col min="5644" max="5644" width="76.5" customWidth="1"/>
    <col min="5889" max="5889" width="9.25" customWidth="1"/>
    <col min="5890" max="5890" width="55.75" customWidth="1"/>
    <col min="5891" max="5891" width="7.125" bestFit="1" customWidth="1"/>
    <col min="5892" max="5892" width="7" customWidth="1"/>
    <col min="5893" max="5893" width="11.5" bestFit="1" customWidth="1"/>
    <col min="5894" max="5894" width="22.25" bestFit="1" customWidth="1"/>
    <col min="5895" max="5895" width="11.5" customWidth="1"/>
    <col min="5896" max="5896" width="12.25" customWidth="1"/>
    <col min="5897" max="5897" width="22.625" customWidth="1"/>
    <col min="5898" max="5898" width="36.75" customWidth="1"/>
    <col min="5899" max="5899" width="27.75" customWidth="1"/>
    <col min="5900" max="5900" width="76.5" customWidth="1"/>
    <col min="6145" max="6145" width="9.25" customWidth="1"/>
    <col min="6146" max="6146" width="55.75" customWidth="1"/>
    <col min="6147" max="6147" width="7.125" bestFit="1" customWidth="1"/>
    <col min="6148" max="6148" width="7" customWidth="1"/>
    <col min="6149" max="6149" width="11.5" bestFit="1" customWidth="1"/>
    <col min="6150" max="6150" width="22.25" bestFit="1" customWidth="1"/>
    <col min="6151" max="6151" width="11.5" customWidth="1"/>
    <col min="6152" max="6152" width="12.25" customWidth="1"/>
    <col min="6153" max="6153" width="22.625" customWidth="1"/>
    <col min="6154" max="6154" width="36.75" customWidth="1"/>
    <col min="6155" max="6155" width="27.75" customWidth="1"/>
    <col min="6156" max="6156" width="76.5" customWidth="1"/>
    <col min="6401" max="6401" width="9.25" customWidth="1"/>
    <col min="6402" max="6402" width="55.75" customWidth="1"/>
    <col min="6403" max="6403" width="7.125" bestFit="1" customWidth="1"/>
    <col min="6404" max="6404" width="7" customWidth="1"/>
    <col min="6405" max="6405" width="11.5" bestFit="1" customWidth="1"/>
    <col min="6406" max="6406" width="22.25" bestFit="1" customWidth="1"/>
    <col min="6407" max="6407" width="11.5" customWidth="1"/>
    <col min="6408" max="6408" width="12.25" customWidth="1"/>
    <col min="6409" max="6409" width="22.625" customWidth="1"/>
    <col min="6410" max="6410" width="36.75" customWidth="1"/>
    <col min="6411" max="6411" width="27.75" customWidth="1"/>
    <col min="6412" max="6412" width="76.5" customWidth="1"/>
    <col min="6657" max="6657" width="9.25" customWidth="1"/>
    <col min="6658" max="6658" width="55.75" customWidth="1"/>
    <col min="6659" max="6659" width="7.125" bestFit="1" customWidth="1"/>
    <col min="6660" max="6660" width="7" customWidth="1"/>
    <col min="6661" max="6661" width="11.5" bestFit="1" customWidth="1"/>
    <col min="6662" max="6662" width="22.25" bestFit="1" customWidth="1"/>
    <col min="6663" max="6663" width="11.5" customWidth="1"/>
    <col min="6664" max="6664" width="12.25" customWidth="1"/>
    <col min="6665" max="6665" width="22.625" customWidth="1"/>
    <col min="6666" max="6666" width="36.75" customWidth="1"/>
    <col min="6667" max="6667" width="27.75" customWidth="1"/>
    <col min="6668" max="6668" width="76.5" customWidth="1"/>
    <col min="6913" max="6913" width="9.25" customWidth="1"/>
    <col min="6914" max="6914" width="55.75" customWidth="1"/>
    <col min="6915" max="6915" width="7.125" bestFit="1" customWidth="1"/>
    <col min="6916" max="6916" width="7" customWidth="1"/>
    <col min="6917" max="6917" width="11.5" bestFit="1" customWidth="1"/>
    <col min="6918" max="6918" width="22.25" bestFit="1" customWidth="1"/>
    <col min="6919" max="6919" width="11.5" customWidth="1"/>
    <col min="6920" max="6920" width="12.25" customWidth="1"/>
    <col min="6921" max="6921" width="22.625" customWidth="1"/>
    <col min="6922" max="6922" width="36.75" customWidth="1"/>
    <col min="6923" max="6923" width="27.75" customWidth="1"/>
    <col min="6924" max="6924" width="76.5" customWidth="1"/>
    <col min="7169" max="7169" width="9.25" customWidth="1"/>
    <col min="7170" max="7170" width="55.75" customWidth="1"/>
    <col min="7171" max="7171" width="7.125" bestFit="1" customWidth="1"/>
    <col min="7172" max="7172" width="7" customWidth="1"/>
    <col min="7173" max="7173" width="11.5" bestFit="1" customWidth="1"/>
    <col min="7174" max="7174" width="22.25" bestFit="1" customWidth="1"/>
    <col min="7175" max="7175" width="11.5" customWidth="1"/>
    <col min="7176" max="7176" width="12.25" customWidth="1"/>
    <col min="7177" max="7177" width="22.625" customWidth="1"/>
    <col min="7178" max="7178" width="36.75" customWidth="1"/>
    <col min="7179" max="7179" width="27.75" customWidth="1"/>
    <col min="7180" max="7180" width="76.5" customWidth="1"/>
    <col min="7425" max="7425" width="9.25" customWidth="1"/>
    <col min="7426" max="7426" width="55.75" customWidth="1"/>
    <col min="7427" max="7427" width="7.125" bestFit="1" customWidth="1"/>
    <col min="7428" max="7428" width="7" customWidth="1"/>
    <col min="7429" max="7429" width="11.5" bestFit="1" customWidth="1"/>
    <col min="7430" max="7430" width="22.25" bestFit="1" customWidth="1"/>
    <col min="7431" max="7431" width="11.5" customWidth="1"/>
    <col min="7432" max="7432" width="12.25" customWidth="1"/>
    <col min="7433" max="7433" width="22.625" customWidth="1"/>
    <col min="7434" max="7434" width="36.75" customWidth="1"/>
    <col min="7435" max="7435" width="27.75" customWidth="1"/>
    <col min="7436" max="7436" width="76.5" customWidth="1"/>
    <col min="7681" max="7681" width="9.25" customWidth="1"/>
    <col min="7682" max="7682" width="55.75" customWidth="1"/>
    <col min="7683" max="7683" width="7.125" bestFit="1" customWidth="1"/>
    <col min="7684" max="7684" width="7" customWidth="1"/>
    <col min="7685" max="7685" width="11.5" bestFit="1" customWidth="1"/>
    <col min="7686" max="7686" width="22.25" bestFit="1" customWidth="1"/>
    <col min="7687" max="7687" width="11.5" customWidth="1"/>
    <col min="7688" max="7688" width="12.25" customWidth="1"/>
    <col min="7689" max="7689" width="22.625" customWidth="1"/>
    <col min="7690" max="7690" width="36.75" customWidth="1"/>
    <col min="7691" max="7691" width="27.75" customWidth="1"/>
    <col min="7692" max="7692" width="76.5" customWidth="1"/>
    <col min="7937" max="7937" width="9.25" customWidth="1"/>
    <col min="7938" max="7938" width="55.75" customWidth="1"/>
    <col min="7939" max="7939" width="7.125" bestFit="1" customWidth="1"/>
    <col min="7940" max="7940" width="7" customWidth="1"/>
    <col min="7941" max="7941" width="11.5" bestFit="1" customWidth="1"/>
    <col min="7942" max="7942" width="22.25" bestFit="1" customWidth="1"/>
    <col min="7943" max="7943" width="11.5" customWidth="1"/>
    <col min="7944" max="7944" width="12.25" customWidth="1"/>
    <col min="7945" max="7945" width="22.625" customWidth="1"/>
    <col min="7946" max="7946" width="36.75" customWidth="1"/>
    <col min="7947" max="7947" width="27.75" customWidth="1"/>
    <col min="7948" max="7948" width="76.5" customWidth="1"/>
    <col min="8193" max="8193" width="9.25" customWidth="1"/>
    <col min="8194" max="8194" width="55.75" customWidth="1"/>
    <col min="8195" max="8195" width="7.125" bestFit="1" customWidth="1"/>
    <col min="8196" max="8196" width="7" customWidth="1"/>
    <col min="8197" max="8197" width="11.5" bestFit="1" customWidth="1"/>
    <col min="8198" max="8198" width="22.25" bestFit="1" customWidth="1"/>
    <col min="8199" max="8199" width="11.5" customWidth="1"/>
    <col min="8200" max="8200" width="12.25" customWidth="1"/>
    <col min="8201" max="8201" width="22.625" customWidth="1"/>
    <col min="8202" max="8202" width="36.75" customWidth="1"/>
    <col min="8203" max="8203" width="27.75" customWidth="1"/>
    <col min="8204" max="8204" width="76.5" customWidth="1"/>
    <col min="8449" max="8449" width="9.25" customWidth="1"/>
    <col min="8450" max="8450" width="55.75" customWidth="1"/>
    <col min="8451" max="8451" width="7.125" bestFit="1" customWidth="1"/>
    <col min="8452" max="8452" width="7" customWidth="1"/>
    <col min="8453" max="8453" width="11.5" bestFit="1" customWidth="1"/>
    <col min="8454" max="8454" width="22.25" bestFit="1" customWidth="1"/>
    <col min="8455" max="8455" width="11.5" customWidth="1"/>
    <col min="8456" max="8456" width="12.25" customWidth="1"/>
    <col min="8457" max="8457" width="22.625" customWidth="1"/>
    <col min="8458" max="8458" width="36.75" customWidth="1"/>
    <col min="8459" max="8459" width="27.75" customWidth="1"/>
    <col min="8460" max="8460" width="76.5" customWidth="1"/>
    <col min="8705" max="8705" width="9.25" customWidth="1"/>
    <col min="8706" max="8706" width="55.75" customWidth="1"/>
    <col min="8707" max="8707" width="7.125" bestFit="1" customWidth="1"/>
    <col min="8708" max="8708" width="7" customWidth="1"/>
    <col min="8709" max="8709" width="11.5" bestFit="1" customWidth="1"/>
    <col min="8710" max="8710" width="22.25" bestFit="1" customWidth="1"/>
    <col min="8711" max="8711" width="11.5" customWidth="1"/>
    <col min="8712" max="8712" width="12.25" customWidth="1"/>
    <col min="8713" max="8713" width="22.625" customWidth="1"/>
    <col min="8714" max="8714" width="36.75" customWidth="1"/>
    <col min="8715" max="8715" width="27.75" customWidth="1"/>
    <col min="8716" max="8716" width="76.5" customWidth="1"/>
    <col min="8961" max="8961" width="9.25" customWidth="1"/>
    <col min="8962" max="8962" width="55.75" customWidth="1"/>
    <col min="8963" max="8963" width="7.125" bestFit="1" customWidth="1"/>
    <col min="8964" max="8964" width="7" customWidth="1"/>
    <col min="8965" max="8965" width="11.5" bestFit="1" customWidth="1"/>
    <col min="8966" max="8966" width="22.25" bestFit="1" customWidth="1"/>
    <col min="8967" max="8967" width="11.5" customWidth="1"/>
    <col min="8968" max="8968" width="12.25" customWidth="1"/>
    <col min="8969" max="8969" width="22.625" customWidth="1"/>
    <col min="8970" max="8970" width="36.75" customWidth="1"/>
    <col min="8971" max="8971" width="27.75" customWidth="1"/>
    <col min="8972" max="8972" width="76.5" customWidth="1"/>
    <col min="9217" max="9217" width="9.25" customWidth="1"/>
    <col min="9218" max="9218" width="55.75" customWidth="1"/>
    <col min="9219" max="9219" width="7.125" bestFit="1" customWidth="1"/>
    <col min="9220" max="9220" width="7" customWidth="1"/>
    <col min="9221" max="9221" width="11.5" bestFit="1" customWidth="1"/>
    <col min="9222" max="9222" width="22.25" bestFit="1" customWidth="1"/>
    <col min="9223" max="9223" width="11.5" customWidth="1"/>
    <col min="9224" max="9224" width="12.25" customWidth="1"/>
    <col min="9225" max="9225" width="22.625" customWidth="1"/>
    <col min="9226" max="9226" width="36.75" customWidth="1"/>
    <col min="9227" max="9227" width="27.75" customWidth="1"/>
    <col min="9228" max="9228" width="76.5" customWidth="1"/>
    <col min="9473" max="9473" width="9.25" customWidth="1"/>
    <col min="9474" max="9474" width="55.75" customWidth="1"/>
    <col min="9475" max="9475" width="7.125" bestFit="1" customWidth="1"/>
    <col min="9476" max="9476" width="7" customWidth="1"/>
    <col min="9477" max="9477" width="11.5" bestFit="1" customWidth="1"/>
    <col min="9478" max="9478" width="22.25" bestFit="1" customWidth="1"/>
    <col min="9479" max="9479" width="11.5" customWidth="1"/>
    <col min="9480" max="9480" width="12.25" customWidth="1"/>
    <col min="9481" max="9481" width="22.625" customWidth="1"/>
    <col min="9482" max="9482" width="36.75" customWidth="1"/>
    <col min="9483" max="9483" width="27.75" customWidth="1"/>
    <col min="9484" max="9484" width="76.5" customWidth="1"/>
    <col min="9729" max="9729" width="9.25" customWidth="1"/>
    <col min="9730" max="9730" width="55.75" customWidth="1"/>
    <col min="9731" max="9731" width="7.125" bestFit="1" customWidth="1"/>
    <col min="9732" max="9732" width="7" customWidth="1"/>
    <col min="9733" max="9733" width="11.5" bestFit="1" customWidth="1"/>
    <col min="9734" max="9734" width="22.25" bestFit="1" customWidth="1"/>
    <col min="9735" max="9735" width="11.5" customWidth="1"/>
    <col min="9736" max="9736" width="12.25" customWidth="1"/>
    <col min="9737" max="9737" width="22.625" customWidth="1"/>
    <col min="9738" max="9738" width="36.75" customWidth="1"/>
    <col min="9739" max="9739" width="27.75" customWidth="1"/>
    <col min="9740" max="9740" width="76.5" customWidth="1"/>
    <col min="9985" max="9985" width="9.25" customWidth="1"/>
    <col min="9986" max="9986" width="55.75" customWidth="1"/>
    <col min="9987" max="9987" width="7.125" bestFit="1" customWidth="1"/>
    <col min="9988" max="9988" width="7" customWidth="1"/>
    <col min="9989" max="9989" width="11.5" bestFit="1" customWidth="1"/>
    <col min="9990" max="9990" width="22.25" bestFit="1" customWidth="1"/>
    <col min="9991" max="9991" width="11.5" customWidth="1"/>
    <col min="9992" max="9992" width="12.25" customWidth="1"/>
    <col min="9993" max="9993" width="22.625" customWidth="1"/>
    <col min="9994" max="9994" width="36.75" customWidth="1"/>
    <col min="9995" max="9995" width="27.75" customWidth="1"/>
    <col min="9996" max="9996" width="76.5" customWidth="1"/>
    <col min="10241" max="10241" width="9.25" customWidth="1"/>
    <col min="10242" max="10242" width="55.75" customWidth="1"/>
    <col min="10243" max="10243" width="7.125" bestFit="1" customWidth="1"/>
    <col min="10244" max="10244" width="7" customWidth="1"/>
    <col min="10245" max="10245" width="11.5" bestFit="1" customWidth="1"/>
    <col min="10246" max="10246" width="22.25" bestFit="1" customWidth="1"/>
    <col min="10247" max="10247" width="11.5" customWidth="1"/>
    <col min="10248" max="10248" width="12.25" customWidth="1"/>
    <col min="10249" max="10249" width="22.625" customWidth="1"/>
    <col min="10250" max="10250" width="36.75" customWidth="1"/>
    <col min="10251" max="10251" width="27.75" customWidth="1"/>
    <col min="10252" max="10252" width="76.5" customWidth="1"/>
    <col min="10497" max="10497" width="9.25" customWidth="1"/>
    <col min="10498" max="10498" width="55.75" customWidth="1"/>
    <col min="10499" max="10499" width="7.125" bestFit="1" customWidth="1"/>
    <col min="10500" max="10500" width="7" customWidth="1"/>
    <col min="10501" max="10501" width="11.5" bestFit="1" customWidth="1"/>
    <col min="10502" max="10502" width="22.25" bestFit="1" customWidth="1"/>
    <col min="10503" max="10503" width="11.5" customWidth="1"/>
    <col min="10504" max="10504" width="12.25" customWidth="1"/>
    <col min="10505" max="10505" width="22.625" customWidth="1"/>
    <col min="10506" max="10506" width="36.75" customWidth="1"/>
    <col min="10507" max="10507" width="27.75" customWidth="1"/>
    <col min="10508" max="10508" width="76.5" customWidth="1"/>
    <col min="10753" max="10753" width="9.25" customWidth="1"/>
    <col min="10754" max="10754" width="55.75" customWidth="1"/>
    <col min="10755" max="10755" width="7.125" bestFit="1" customWidth="1"/>
    <col min="10756" max="10756" width="7" customWidth="1"/>
    <col min="10757" max="10757" width="11.5" bestFit="1" customWidth="1"/>
    <col min="10758" max="10758" width="22.25" bestFit="1" customWidth="1"/>
    <col min="10759" max="10759" width="11.5" customWidth="1"/>
    <col min="10760" max="10760" width="12.25" customWidth="1"/>
    <col min="10761" max="10761" width="22.625" customWidth="1"/>
    <col min="10762" max="10762" width="36.75" customWidth="1"/>
    <col min="10763" max="10763" width="27.75" customWidth="1"/>
    <col min="10764" max="10764" width="76.5" customWidth="1"/>
    <col min="11009" max="11009" width="9.25" customWidth="1"/>
    <col min="11010" max="11010" width="55.75" customWidth="1"/>
    <col min="11011" max="11011" width="7.125" bestFit="1" customWidth="1"/>
    <col min="11012" max="11012" width="7" customWidth="1"/>
    <col min="11013" max="11013" width="11.5" bestFit="1" customWidth="1"/>
    <col min="11014" max="11014" width="22.25" bestFit="1" customWidth="1"/>
    <col min="11015" max="11015" width="11.5" customWidth="1"/>
    <col min="11016" max="11016" width="12.25" customWidth="1"/>
    <col min="11017" max="11017" width="22.625" customWidth="1"/>
    <col min="11018" max="11018" width="36.75" customWidth="1"/>
    <col min="11019" max="11019" width="27.75" customWidth="1"/>
    <col min="11020" max="11020" width="76.5" customWidth="1"/>
    <col min="11265" max="11265" width="9.25" customWidth="1"/>
    <col min="11266" max="11266" width="55.75" customWidth="1"/>
    <col min="11267" max="11267" width="7.125" bestFit="1" customWidth="1"/>
    <col min="11268" max="11268" width="7" customWidth="1"/>
    <col min="11269" max="11269" width="11.5" bestFit="1" customWidth="1"/>
    <col min="11270" max="11270" width="22.25" bestFit="1" customWidth="1"/>
    <col min="11271" max="11271" width="11.5" customWidth="1"/>
    <col min="11272" max="11272" width="12.25" customWidth="1"/>
    <col min="11273" max="11273" width="22.625" customWidth="1"/>
    <col min="11274" max="11274" width="36.75" customWidth="1"/>
    <col min="11275" max="11275" width="27.75" customWidth="1"/>
    <col min="11276" max="11276" width="76.5" customWidth="1"/>
    <col min="11521" max="11521" width="9.25" customWidth="1"/>
    <col min="11522" max="11522" width="55.75" customWidth="1"/>
    <col min="11523" max="11523" width="7.125" bestFit="1" customWidth="1"/>
    <col min="11524" max="11524" width="7" customWidth="1"/>
    <col min="11525" max="11525" width="11.5" bestFit="1" customWidth="1"/>
    <col min="11526" max="11526" width="22.25" bestFit="1" customWidth="1"/>
    <col min="11527" max="11527" width="11.5" customWidth="1"/>
    <col min="11528" max="11528" width="12.25" customWidth="1"/>
    <col min="11529" max="11529" width="22.625" customWidth="1"/>
    <col min="11530" max="11530" width="36.75" customWidth="1"/>
    <col min="11531" max="11531" width="27.75" customWidth="1"/>
    <col min="11532" max="11532" width="76.5" customWidth="1"/>
    <col min="11777" max="11777" width="9.25" customWidth="1"/>
    <col min="11778" max="11778" width="55.75" customWidth="1"/>
    <col min="11779" max="11779" width="7.125" bestFit="1" customWidth="1"/>
    <col min="11780" max="11780" width="7" customWidth="1"/>
    <col min="11781" max="11781" width="11.5" bestFit="1" customWidth="1"/>
    <col min="11782" max="11782" width="22.25" bestFit="1" customWidth="1"/>
    <col min="11783" max="11783" width="11.5" customWidth="1"/>
    <col min="11784" max="11784" width="12.25" customWidth="1"/>
    <col min="11785" max="11785" width="22.625" customWidth="1"/>
    <col min="11786" max="11786" width="36.75" customWidth="1"/>
    <col min="11787" max="11787" width="27.75" customWidth="1"/>
    <col min="11788" max="11788" width="76.5" customWidth="1"/>
    <col min="12033" max="12033" width="9.25" customWidth="1"/>
    <col min="12034" max="12034" width="55.75" customWidth="1"/>
    <col min="12035" max="12035" width="7.125" bestFit="1" customWidth="1"/>
    <col min="12036" max="12036" width="7" customWidth="1"/>
    <col min="12037" max="12037" width="11.5" bestFit="1" customWidth="1"/>
    <col min="12038" max="12038" width="22.25" bestFit="1" customWidth="1"/>
    <col min="12039" max="12039" width="11.5" customWidth="1"/>
    <col min="12040" max="12040" width="12.25" customWidth="1"/>
    <col min="12041" max="12041" width="22.625" customWidth="1"/>
    <col min="12042" max="12042" width="36.75" customWidth="1"/>
    <col min="12043" max="12043" width="27.75" customWidth="1"/>
    <col min="12044" max="12044" width="76.5" customWidth="1"/>
    <col min="12289" max="12289" width="9.25" customWidth="1"/>
    <col min="12290" max="12290" width="55.75" customWidth="1"/>
    <col min="12291" max="12291" width="7.125" bestFit="1" customWidth="1"/>
    <col min="12292" max="12292" width="7" customWidth="1"/>
    <col min="12293" max="12293" width="11.5" bestFit="1" customWidth="1"/>
    <col min="12294" max="12294" width="22.25" bestFit="1" customWidth="1"/>
    <col min="12295" max="12295" width="11.5" customWidth="1"/>
    <col min="12296" max="12296" width="12.25" customWidth="1"/>
    <col min="12297" max="12297" width="22.625" customWidth="1"/>
    <col min="12298" max="12298" width="36.75" customWidth="1"/>
    <col min="12299" max="12299" width="27.75" customWidth="1"/>
    <col min="12300" max="12300" width="76.5" customWidth="1"/>
    <col min="12545" max="12545" width="9.25" customWidth="1"/>
    <col min="12546" max="12546" width="55.75" customWidth="1"/>
    <col min="12547" max="12547" width="7.125" bestFit="1" customWidth="1"/>
    <col min="12548" max="12548" width="7" customWidth="1"/>
    <col min="12549" max="12549" width="11.5" bestFit="1" customWidth="1"/>
    <col min="12550" max="12550" width="22.25" bestFit="1" customWidth="1"/>
    <col min="12551" max="12551" width="11.5" customWidth="1"/>
    <col min="12552" max="12552" width="12.25" customWidth="1"/>
    <col min="12553" max="12553" width="22.625" customWidth="1"/>
    <col min="12554" max="12554" width="36.75" customWidth="1"/>
    <col min="12555" max="12555" width="27.75" customWidth="1"/>
    <col min="12556" max="12556" width="76.5" customWidth="1"/>
    <col min="12801" max="12801" width="9.25" customWidth="1"/>
    <col min="12802" max="12802" width="55.75" customWidth="1"/>
    <col min="12803" max="12803" width="7.125" bestFit="1" customWidth="1"/>
    <col min="12804" max="12804" width="7" customWidth="1"/>
    <col min="12805" max="12805" width="11.5" bestFit="1" customWidth="1"/>
    <col min="12806" max="12806" width="22.25" bestFit="1" customWidth="1"/>
    <col min="12807" max="12807" width="11.5" customWidth="1"/>
    <col min="12808" max="12808" width="12.25" customWidth="1"/>
    <col min="12809" max="12809" width="22.625" customWidth="1"/>
    <col min="12810" max="12810" width="36.75" customWidth="1"/>
    <col min="12811" max="12811" width="27.75" customWidth="1"/>
    <col min="12812" max="12812" width="76.5" customWidth="1"/>
    <col min="13057" max="13057" width="9.25" customWidth="1"/>
    <col min="13058" max="13058" width="55.75" customWidth="1"/>
    <col min="13059" max="13059" width="7.125" bestFit="1" customWidth="1"/>
    <col min="13060" max="13060" width="7" customWidth="1"/>
    <col min="13061" max="13061" width="11.5" bestFit="1" customWidth="1"/>
    <col min="13062" max="13062" width="22.25" bestFit="1" customWidth="1"/>
    <col min="13063" max="13063" width="11.5" customWidth="1"/>
    <col min="13064" max="13064" width="12.25" customWidth="1"/>
    <col min="13065" max="13065" width="22.625" customWidth="1"/>
    <col min="13066" max="13066" width="36.75" customWidth="1"/>
    <col min="13067" max="13067" width="27.75" customWidth="1"/>
    <col min="13068" max="13068" width="76.5" customWidth="1"/>
    <col min="13313" max="13313" width="9.25" customWidth="1"/>
    <col min="13314" max="13314" width="55.75" customWidth="1"/>
    <col min="13315" max="13315" width="7.125" bestFit="1" customWidth="1"/>
    <col min="13316" max="13316" width="7" customWidth="1"/>
    <col min="13317" max="13317" width="11.5" bestFit="1" customWidth="1"/>
    <col min="13318" max="13318" width="22.25" bestFit="1" customWidth="1"/>
    <col min="13319" max="13319" width="11.5" customWidth="1"/>
    <col min="13320" max="13320" width="12.25" customWidth="1"/>
    <col min="13321" max="13321" width="22.625" customWidth="1"/>
    <col min="13322" max="13322" width="36.75" customWidth="1"/>
    <col min="13323" max="13323" width="27.75" customWidth="1"/>
    <col min="13324" max="13324" width="76.5" customWidth="1"/>
    <col min="13569" max="13569" width="9.25" customWidth="1"/>
    <col min="13570" max="13570" width="55.75" customWidth="1"/>
    <col min="13571" max="13571" width="7.125" bestFit="1" customWidth="1"/>
    <col min="13572" max="13572" width="7" customWidth="1"/>
    <col min="13573" max="13573" width="11.5" bestFit="1" customWidth="1"/>
    <col min="13574" max="13574" width="22.25" bestFit="1" customWidth="1"/>
    <col min="13575" max="13575" width="11.5" customWidth="1"/>
    <col min="13576" max="13576" width="12.25" customWidth="1"/>
    <col min="13577" max="13577" width="22.625" customWidth="1"/>
    <col min="13578" max="13578" width="36.75" customWidth="1"/>
    <col min="13579" max="13579" width="27.75" customWidth="1"/>
    <col min="13580" max="13580" width="76.5" customWidth="1"/>
    <col min="13825" max="13825" width="9.25" customWidth="1"/>
    <col min="13826" max="13826" width="55.75" customWidth="1"/>
    <col min="13827" max="13827" width="7.125" bestFit="1" customWidth="1"/>
    <col min="13828" max="13828" width="7" customWidth="1"/>
    <col min="13829" max="13829" width="11.5" bestFit="1" customWidth="1"/>
    <col min="13830" max="13830" width="22.25" bestFit="1" customWidth="1"/>
    <col min="13831" max="13831" width="11.5" customWidth="1"/>
    <col min="13832" max="13832" width="12.25" customWidth="1"/>
    <col min="13833" max="13833" width="22.625" customWidth="1"/>
    <col min="13834" max="13834" width="36.75" customWidth="1"/>
    <col min="13835" max="13835" width="27.75" customWidth="1"/>
    <col min="13836" max="13836" width="76.5" customWidth="1"/>
    <col min="14081" max="14081" width="9.25" customWidth="1"/>
    <col min="14082" max="14082" width="55.75" customWidth="1"/>
    <col min="14083" max="14083" width="7.125" bestFit="1" customWidth="1"/>
    <col min="14084" max="14084" width="7" customWidth="1"/>
    <col min="14085" max="14085" width="11.5" bestFit="1" customWidth="1"/>
    <col min="14086" max="14086" width="22.25" bestFit="1" customWidth="1"/>
    <col min="14087" max="14087" width="11.5" customWidth="1"/>
    <col min="14088" max="14088" width="12.25" customWidth="1"/>
    <col min="14089" max="14089" width="22.625" customWidth="1"/>
    <col min="14090" max="14090" width="36.75" customWidth="1"/>
    <col min="14091" max="14091" width="27.75" customWidth="1"/>
    <col min="14092" max="14092" width="76.5" customWidth="1"/>
    <col min="14337" max="14337" width="9.25" customWidth="1"/>
    <col min="14338" max="14338" width="55.75" customWidth="1"/>
    <col min="14339" max="14339" width="7.125" bestFit="1" customWidth="1"/>
    <col min="14340" max="14340" width="7" customWidth="1"/>
    <col min="14341" max="14341" width="11.5" bestFit="1" customWidth="1"/>
    <col min="14342" max="14342" width="22.25" bestFit="1" customWidth="1"/>
    <col min="14343" max="14343" width="11.5" customWidth="1"/>
    <col min="14344" max="14344" width="12.25" customWidth="1"/>
    <col min="14345" max="14345" width="22.625" customWidth="1"/>
    <col min="14346" max="14346" width="36.75" customWidth="1"/>
    <col min="14347" max="14347" width="27.75" customWidth="1"/>
    <col min="14348" max="14348" width="76.5" customWidth="1"/>
    <col min="14593" max="14593" width="9.25" customWidth="1"/>
    <col min="14594" max="14594" width="55.75" customWidth="1"/>
    <col min="14595" max="14595" width="7.125" bestFit="1" customWidth="1"/>
    <col min="14596" max="14596" width="7" customWidth="1"/>
    <col min="14597" max="14597" width="11.5" bestFit="1" customWidth="1"/>
    <col min="14598" max="14598" width="22.25" bestFit="1" customWidth="1"/>
    <col min="14599" max="14599" width="11.5" customWidth="1"/>
    <col min="14600" max="14600" width="12.25" customWidth="1"/>
    <col min="14601" max="14601" width="22.625" customWidth="1"/>
    <col min="14602" max="14602" width="36.75" customWidth="1"/>
    <col min="14603" max="14603" width="27.75" customWidth="1"/>
    <col min="14604" max="14604" width="76.5" customWidth="1"/>
    <col min="14849" max="14849" width="9.25" customWidth="1"/>
    <col min="14850" max="14850" width="55.75" customWidth="1"/>
    <col min="14851" max="14851" width="7.125" bestFit="1" customWidth="1"/>
    <col min="14852" max="14852" width="7" customWidth="1"/>
    <col min="14853" max="14853" width="11.5" bestFit="1" customWidth="1"/>
    <col min="14854" max="14854" width="22.25" bestFit="1" customWidth="1"/>
    <col min="14855" max="14855" width="11.5" customWidth="1"/>
    <col min="14856" max="14856" width="12.25" customWidth="1"/>
    <col min="14857" max="14857" width="22.625" customWidth="1"/>
    <col min="14858" max="14858" width="36.75" customWidth="1"/>
    <col min="14859" max="14859" width="27.75" customWidth="1"/>
    <col min="14860" max="14860" width="76.5" customWidth="1"/>
    <col min="15105" max="15105" width="9.25" customWidth="1"/>
    <col min="15106" max="15106" width="55.75" customWidth="1"/>
    <col min="15107" max="15107" width="7.125" bestFit="1" customWidth="1"/>
    <col min="15108" max="15108" width="7" customWidth="1"/>
    <col min="15109" max="15109" width="11.5" bestFit="1" customWidth="1"/>
    <col min="15110" max="15110" width="22.25" bestFit="1" customWidth="1"/>
    <col min="15111" max="15111" width="11.5" customWidth="1"/>
    <col min="15112" max="15112" width="12.25" customWidth="1"/>
    <col min="15113" max="15113" width="22.625" customWidth="1"/>
    <col min="15114" max="15114" width="36.75" customWidth="1"/>
    <col min="15115" max="15115" width="27.75" customWidth="1"/>
    <col min="15116" max="15116" width="76.5" customWidth="1"/>
    <col min="15361" max="15361" width="9.25" customWidth="1"/>
    <col min="15362" max="15362" width="55.75" customWidth="1"/>
    <col min="15363" max="15363" width="7.125" bestFit="1" customWidth="1"/>
    <col min="15364" max="15364" width="7" customWidth="1"/>
    <col min="15365" max="15365" width="11.5" bestFit="1" customWidth="1"/>
    <col min="15366" max="15366" width="22.25" bestFit="1" customWidth="1"/>
    <col min="15367" max="15367" width="11.5" customWidth="1"/>
    <col min="15368" max="15368" width="12.25" customWidth="1"/>
    <col min="15369" max="15369" width="22.625" customWidth="1"/>
    <col min="15370" max="15370" width="36.75" customWidth="1"/>
    <col min="15371" max="15371" width="27.75" customWidth="1"/>
    <col min="15372" max="15372" width="76.5" customWidth="1"/>
    <col min="15617" max="15617" width="9.25" customWidth="1"/>
    <col min="15618" max="15618" width="55.75" customWidth="1"/>
    <col min="15619" max="15619" width="7.125" bestFit="1" customWidth="1"/>
    <col min="15620" max="15620" width="7" customWidth="1"/>
    <col min="15621" max="15621" width="11.5" bestFit="1" customWidth="1"/>
    <col min="15622" max="15622" width="22.25" bestFit="1" customWidth="1"/>
    <col min="15623" max="15623" width="11.5" customWidth="1"/>
    <col min="15624" max="15624" width="12.25" customWidth="1"/>
    <col min="15625" max="15625" width="22.625" customWidth="1"/>
    <col min="15626" max="15626" width="36.75" customWidth="1"/>
    <col min="15627" max="15627" width="27.75" customWidth="1"/>
    <col min="15628" max="15628" width="76.5" customWidth="1"/>
    <col min="15873" max="15873" width="9.25" customWidth="1"/>
    <col min="15874" max="15874" width="55.75" customWidth="1"/>
    <col min="15875" max="15875" width="7.125" bestFit="1" customWidth="1"/>
    <col min="15876" max="15876" width="7" customWidth="1"/>
    <col min="15877" max="15877" width="11.5" bestFit="1" customWidth="1"/>
    <col min="15878" max="15878" width="22.25" bestFit="1" customWidth="1"/>
    <col min="15879" max="15879" width="11.5" customWidth="1"/>
    <col min="15880" max="15880" width="12.25" customWidth="1"/>
    <col min="15881" max="15881" width="22.625" customWidth="1"/>
    <col min="15882" max="15882" width="36.75" customWidth="1"/>
    <col min="15883" max="15883" width="27.75" customWidth="1"/>
    <col min="15884" max="15884" width="76.5" customWidth="1"/>
    <col min="16129" max="16129" width="9.25" customWidth="1"/>
    <col min="16130" max="16130" width="55.75" customWidth="1"/>
    <col min="16131" max="16131" width="7.125" bestFit="1" customWidth="1"/>
    <col min="16132" max="16132" width="7" customWidth="1"/>
    <col min="16133" max="16133" width="11.5" bestFit="1" customWidth="1"/>
    <col min="16134" max="16134" width="22.25" bestFit="1" customWidth="1"/>
    <col min="16135" max="16135" width="11.5" customWidth="1"/>
    <col min="16136" max="16136" width="12.25" customWidth="1"/>
    <col min="16137" max="16137" width="22.625" customWidth="1"/>
    <col min="16138" max="16138" width="36.75" customWidth="1"/>
    <col min="16139" max="16139" width="27.75" customWidth="1"/>
    <col min="16140" max="16140" width="76.5" customWidth="1"/>
  </cols>
  <sheetData>
    <row r="1" spans="1:10" ht="15" customHeight="1" x14ac:dyDescent="0.25">
      <c r="A1" s="153" t="s">
        <v>0</v>
      </c>
      <c r="B1" s="154"/>
      <c r="C1" s="154"/>
      <c r="D1" s="154"/>
      <c r="E1" s="154"/>
      <c r="F1" s="154"/>
      <c r="G1" s="157" t="s">
        <v>1</v>
      </c>
      <c r="H1" s="158"/>
      <c r="I1" s="163" t="s">
        <v>2</v>
      </c>
      <c r="J1" s="1"/>
    </row>
    <row r="2" spans="1:10" ht="15" customHeight="1" x14ac:dyDescent="0.25">
      <c r="A2" s="153"/>
      <c r="B2" s="154"/>
      <c r="C2" s="154"/>
      <c r="D2" s="154"/>
      <c r="E2" s="154"/>
      <c r="F2" s="154"/>
      <c r="G2" s="159"/>
      <c r="H2" s="160"/>
      <c r="I2" s="164"/>
      <c r="J2" s="1"/>
    </row>
    <row r="3" spans="1:10" ht="27.75" customHeight="1" thickBot="1" x14ac:dyDescent="0.3">
      <c r="A3" s="155"/>
      <c r="B3" s="156"/>
      <c r="C3" s="156"/>
      <c r="D3" s="156"/>
      <c r="E3" s="156"/>
      <c r="F3" s="156"/>
      <c r="G3" s="161"/>
      <c r="H3" s="162"/>
      <c r="I3" s="164"/>
      <c r="J3" s="1" t="s">
        <v>3</v>
      </c>
    </row>
    <row r="4" spans="1:10" ht="18.75" customHeight="1" x14ac:dyDescent="0.25">
      <c r="A4" s="4" t="s">
        <v>4</v>
      </c>
      <c r="B4" s="5" t="s">
        <v>5</v>
      </c>
      <c r="C4" s="108" t="s">
        <v>6</v>
      </c>
      <c r="D4" s="6" t="s">
        <v>7</v>
      </c>
      <c r="E4" s="6" t="s">
        <v>8</v>
      </c>
      <c r="F4" s="6" t="s">
        <v>9</v>
      </c>
      <c r="G4" s="7" t="s">
        <v>10</v>
      </c>
      <c r="H4" s="8" t="s">
        <v>11</v>
      </c>
      <c r="I4" s="164"/>
      <c r="J4" s="1"/>
    </row>
    <row r="5" spans="1:10" ht="20.25" x14ac:dyDescent="0.3">
      <c r="A5" s="9">
        <v>1</v>
      </c>
      <c r="B5" s="10" t="s">
        <v>12</v>
      </c>
      <c r="C5" s="109"/>
      <c r="D5" s="11"/>
      <c r="E5" s="11"/>
      <c r="F5" s="12"/>
      <c r="G5" s="13"/>
      <c r="H5" s="14"/>
      <c r="I5" s="15"/>
      <c r="J5" s="15"/>
    </row>
    <row r="6" spans="1:10" x14ac:dyDescent="0.25">
      <c r="A6" s="16"/>
      <c r="B6" s="17" t="s">
        <v>13</v>
      </c>
      <c r="C6" s="110"/>
      <c r="D6" s="18"/>
      <c r="E6" s="19"/>
      <c r="F6" s="19"/>
      <c r="G6" s="13"/>
      <c r="H6" s="14"/>
      <c r="I6" s="15"/>
      <c r="J6" s="15"/>
    </row>
    <row r="7" spans="1:10" ht="56.1" customHeight="1" thickBot="1" x14ac:dyDescent="0.3">
      <c r="A7" s="16"/>
      <c r="B7" s="20" t="s">
        <v>14</v>
      </c>
      <c r="C7" s="110"/>
      <c r="D7" s="18"/>
      <c r="E7" s="125"/>
      <c r="F7" s="19"/>
      <c r="G7" s="13"/>
      <c r="H7" s="14"/>
      <c r="I7" s="15"/>
      <c r="J7" s="15"/>
    </row>
    <row r="8" spans="1:10" ht="99.4" customHeight="1" thickBot="1" x14ac:dyDescent="0.3">
      <c r="A8" s="21">
        <v>1.1000000000000001</v>
      </c>
      <c r="B8" s="22" t="s">
        <v>15</v>
      </c>
      <c r="C8" s="106">
        <v>1</v>
      </c>
      <c r="D8" s="123" t="s">
        <v>16</v>
      </c>
      <c r="E8" s="144"/>
      <c r="F8" s="124">
        <f>E8*C8</f>
        <v>0</v>
      </c>
      <c r="G8" s="184"/>
      <c r="H8" s="184"/>
      <c r="I8" s="25" t="s">
        <v>17</v>
      </c>
      <c r="J8" s="25" t="s">
        <v>18</v>
      </c>
    </row>
    <row r="9" spans="1:10" ht="84.75" customHeight="1" thickBot="1" x14ac:dyDescent="0.3">
      <c r="A9" s="21">
        <v>1.2</v>
      </c>
      <c r="B9" s="26" t="s">
        <v>19</v>
      </c>
      <c r="C9" s="106">
        <v>1</v>
      </c>
      <c r="D9" s="123" t="s">
        <v>16</v>
      </c>
      <c r="E9" s="144"/>
      <c r="F9" s="124">
        <f>E9*C9</f>
        <v>0</v>
      </c>
      <c r="G9" s="184"/>
      <c r="H9" s="184"/>
      <c r="I9" s="25" t="s">
        <v>17</v>
      </c>
      <c r="J9" s="25" t="s">
        <v>20</v>
      </c>
    </row>
    <row r="10" spans="1:10" ht="37.5" customHeight="1" thickBot="1" x14ac:dyDescent="0.3">
      <c r="A10" s="21">
        <v>1.3</v>
      </c>
      <c r="B10" s="27" t="s">
        <v>21</v>
      </c>
      <c r="C10" s="106">
        <v>1</v>
      </c>
      <c r="D10" s="123" t="s">
        <v>16</v>
      </c>
      <c r="E10" s="144"/>
      <c r="F10" s="124">
        <f>E10*C10</f>
        <v>0</v>
      </c>
      <c r="G10" s="184"/>
      <c r="H10" s="184"/>
      <c r="I10" s="28"/>
      <c r="J10" s="28"/>
    </row>
    <row r="11" spans="1:10" ht="37.5" customHeight="1" thickBot="1" x14ac:dyDescent="0.3">
      <c r="A11" s="21">
        <v>1.4</v>
      </c>
      <c r="B11" s="27" t="s">
        <v>22</v>
      </c>
      <c r="C11" s="106">
        <v>1</v>
      </c>
      <c r="D11" s="130" t="s">
        <v>23</v>
      </c>
      <c r="E11" s="144"/>
      <c r="F11" s="124">
        <f>E11*C11</f>
        <v>0</v>
      </c>
      <c r="G11" s="184"/>
      <c r="H11" s="184"/>
      <c r="I11" s="28"/>
      <c r="J11" s="28"/>
    </row>
    <row r="12" spans="1:10" ht="48" thickBot="1" x14ac:dyDescent="0.3">
      <c r="A12" s="21">
        <v>1.5</v>
      </c>
      <c r="B12" s="31" t="s">
        <v>24</v>
      </c>
      <c r="C12" s="106">
        <v>1</v>
      </c>
      <c r="D12" s="130" t="s">
        <v>23</v>
      </c>
      <c r="E12" s="145"/>
      <c r="F12" s="124">
        <f>E12*C12</f>
        <v>0</v>
      </c>
      <c r="G12" s="184"/>
      <c r="H12" s="184"/>
      <c r="I12" s="28"/>
      <c r="J12" s="28"/>
    </row>
    <row r="13" spans="1:10" x14ac:dyDescent="0.25">
      <c r="A13" s="32"/>
      <c r="B13" s="33" t="s">
        <v>25</v>
      </c>
      <c r="C13" s="111"/>
      <c r="D13" s="34"/>
      <c r="E13" s="126"/>
      <c r="F13" s="35">
        <f>SUM(F8:F12)</f>
        <v>0</v>
      </c>
      <c r="G13" s="181"/>
      <c r="H13" s="182"/>
      <c r="I13" s="183"/>
      <c r="J13" s="183"/>
    </row>
    <row r="14" spans="1:10" x14ac:dyDescent="0.25">
      <c r="A14" s="32"/>
      <c r="B14" s="36"/>
      <c r="C14" s="106"/>
      <c r="D14" s="29"/>
      <c r="E14" s="30"/>
      <c r="F14" s="24"/>
      <c r="G14" s="181"/>
      <c r="H14" s="182"/>
      <c r="I14" s="183"/>
      <c r="J14" s="183"/>
    </row>
    <row r="15" spans="1:10" ht="20.25" x14ac:dyDescent="0.3">
      <c r="A15" s="9">
        <v>2</v>
      </c>
      <c r="B15" s="10" t="s">
        <v>26</v>
      </c>
      <c r="C15" s="109"/>
      <c r="D15" s="11"/>
      <c r="E15" s="11"/>
      <c r="F15" s="12"/>
      <c r="G15" s="13"/>
      <c r="H15" s="14"/>
      <c r="I15" s="15"/>
      <c r="J15" s="15"/>
    </row>
    <row r="16" spans="1:10" ht="18.75" thickBot="1" x14ac:dyDescent="0.3">
      <c r="A16" s="16"/>
      <c r="B16" s="17" t="s">
        <v>27</v>
      </c>
      <c r="C16" s="110"/>
      <c r="D16" s="18"/>
      <c r="E16" s="125"/>
      <c r="F16" s="19"/>
      <c r="G16" s="13"/>
      <c r="H16" s="14"/>
      <c r="I16" s="15"/>
      <c r="J16" s="15"/>
    </row>
    <row r="17" spans="1:10" ht="32.25" thickBot="1" x14ac:dyDescent="0.3">
      <c r="A17" s="21">
        <v>2.1</v>
      </c>
      <c r="B17" s="31" t="s">
        <v>28</v>
      </c>
      <c r="C17" s="106">
        <v>2</v>
      </c>
      <c r="D17" s="130" t="s">
        <v>23</v>
      </c>
      <c r="E17" s="127"/>
      <c r="F17" s="124">
        <f t="shared" ref="F17:F27" si="0">E17*C17</f>
        <v>0</v>
      </c>
      <c r="G17" s="184"/>
      <c r="H17" s="184"/>
      <c r="I17" s="28"/>
      <c r="J17" s="28"/>
    </row>
    <row r="18" spans="1:10" ht="48" thickBot="1" x14ac:dyDescent="0.3">
      <c r="A18" s="21">
        <v>2.2000000000000002</v>
      </c>
      <c r="B18" s="27" t="s">
        <v>29</v>
      </c>
      <c r="C18" s="106">
        <v>9</v>
      </c>
      <c r="D18" s="130" t="s">
        <v>23</v>
      </c>
      <c r="E18" s="127"/>
      <c r="F18" s="124">
        <f t="shared" si="0"/>
        <v>0</v>
      </c>
      <c r="G18" s="184"/>
      <c r="H18" s="184"/>
      <c r="I18" s="28"/>
      <c r="J18" s="28"/>
    </row>
    <row r="19" spans="1:10" ht="32.25" thickBot="1" x14ac:dyDescent="0.3">
      <c r="A19" s="21">
        <v>2.2999999999999998</v>
      </c>
      <c r="B19" s="27" t="s">
        <v>30</v>
      </c>
      <c r="C19" s="106">
        <v>9</v>
      </c>
      <c r="D19" s="130" t="s">
        <v>23</v>
      </c>
      <c r="E19" s="145"/>
      <c r="F19" s="124">
        <f>E19*C19</f>
        <v>0</v>
      </c>
      <c r="G19" s="184"/>
      <c r="H19" s="184"/>
      <c r="I19" s="28"/>
      <c r="J19" s="28"/>
    </row>
    <row r="20" spans="1:10" ht="32.25" thickBot="1" x14ac:dyDescent="0.3">
      <c r="A20" s="21">
        <v>2.4</v>
      </c>
      <c r="B20" s="27" t="s">
        <v>31</v>
      </c>
      <c r="C20" s="106">
        <v>14</v>
      </c>
      <c r="D20" s="130" t="s">
        <v>23</v>
      </c>
      <c r="E20" s="145"/>
      <c r="F20" s="124">
        <f t="shared" si="0"/>
        <v>0</v>
      </c>
      <c r="G20" s="184"/>
      <c r="H20" s="184"/>
      <c r="I20" s="28"/>
      <c r="J20" s="28"/>
    </row>
    <row r="21" spans="1:10" ht="48" thickBot="1" x14ac:dyDescent="0.3">
      <c r="A21" s="21">
        <v>2.5</v>
      </c>
      <c r="B21" s="27" t="s">
        <v>32</v>
      </c>
      <c r="C21" s="106">
        <v>1</v>
      </c>
      <c r="D21" s="130" t="s">
        <v>23</v>
      </c>
      <c r="E21" s="145"/>
      <c r="F21" s="124">
        <f t="shared" si="0"/>
        <v>0</v>
      </c>
      <c r="G21" s="184"/>
      <c r="H21" s="184"/>
      <c r="I21" s="28"/>
      <c r="J21" s="28"/>
    </row>
    <row r="22" spans="1:10" ht="79.5" thickBot="1" x14ac:dyDescent="0.3">
      <c r="A22" s="21">
        <v>2.6</v>
      </c>
      <c r="B22" s="37" t="s">
        <v>33</v>
      </c>
      <c r="C22" s="106">
        <v>8</v>
      </c>
      <c r="D22" s="130" t="s">
        <v>23</v>
      </c>
      <c r="E22" s="145"/>
      <c r="F22" s="124">
        <f>E22*C22</f>
        <v>0</v>
      </c>
      <c r="G22" s="184"/>
      <c r="H22" s="184"/>
      <c r="I22" s="28"/>
      <c r="J22" s="28"/>
    </row>
    <row r="23" spans="1:10" ht="32.25" thickBot="1" x14ac:dyDescent="0.3">
      <c r="A23" s="21">
        <v>2.8</v>
      </c>
      <c r="B23" s="27" t="s">
        <v>34</v>
      </c>
      <c r="C23" s="105">
        <v>6</v>
      </c>
      <c r="D23" s="130" t="s">
        <v>23</v>
      </c>
      <c r="E23" s="145"/>
      <c r="F23" s="124">
        <f t="shared" si="0"/>
        <v>0</v>
      </c>
      <c r="G23" s="184"/>
      <c r="H23" s="184"/>
      <c r="I23" s="28"/>
      <c r="J23" s="28"/>
    </row>
    <row r="24" spans="1:10" ht="32.25" thickBot="1" x14ac:dyDescent="0.3">
      <c r="A24" s="21">
        <v>2.9</v>
      </c>
      <c r="B24" s="27" t="s">
        <v>35</v>
      </c>
      <c r="C24" s="105" t="s">
        <v>175</v>
      </c>
      <c r="D24" s="130" t="s">
        <v>23</v>
      </c>
      <c r="E24" s="145"/>
      <c r="F24" s="124"/>
      <c r="G24" s="184"/>
      <c r="H24" s="184"/>
      <c r="I24" s="28"/>
      <c r="J24" s="28"/>
    </row>
    <row r="25" spans="1:10" ht="32.25" thickBot="1" x14ac:dyDescent="0.3">
      <c r="A25" s="38">
        <v>2.1</v>
      </c>
      <c r="B25" s="39" t="s">
        <v>36</v>
      </c>
      <c r="C25" s="106">
        <v>1</v>
      </c>
      <c r="D25" s="123" t="s">
        <v>16</v>
      </c>
      <c r="E25" s="145"/>
      <c r="F25" s="124">
        <f t="shared" si="0"/>
        <v>0</v>
      </c>
      <c r="G25" s="184"/>
      <c r="H25" s="184"/>
      <c r="I25" s="28"/>
      <c r="J25" s="28"/>
    </row>
    <row r="26" spans="1:10" ht="32.25" thickBot="1" x14ac:dyDescent="0.3">
      <c r="A26" s="21">
        <v>2.11</v>
      </c>
      <c r="B26" s="27" t="s">
        <v>37</v>
      </c>
      <c r="C26" s="106">
        <v>1</v>
      </c>
      <c r="D26" s="123" t="s">
        <v>16</v>
      </c>
      <c r="E26" s="145"/>
      <c r="F26" s="124">
        <f t="shared" si="0"/>
        <v>0</v>
      </c>
      <c r="G26" s="184"/>
      <c r="H26" s="184"/>
      <c r="I26" s="28"/>
      <c r="J26" s="28"/>
    </row>
    <row r="27" spans="1:10" ht="18.75" thickBot="1" x14ac:dyDescent="0.3">
      <c r="A27" s="21">
        <v>2.12</v>
      </c>
      <c r="B27" s="27" t="s">
        <v>38</v>
      </c>
      <c r="C27" s="106">
        <v>1</v>
      </c>
      <c r="D27" s="130" t="s">
        <v>23</v>
      </c>
      <c r="E27" s="145"/>
      <c r="F27" s="124">
        <f t="shared" si="0"/>
        <v>0</v>
      </c>
      <c r="G27" s="184"/>
      <c r="H27" s="184"/>
      <c r="I27" s="28"/>
      <c r="J27" s="28"/>
    </row>
    <row r="28" spans="1:10" ht="18.75" thickBot="1" x14ac:dyDescent="0.3">
      <c r="A28" s="38">
        <v>2.13</v>
      </c>
      <c r="B28" s="27" t="s">
        <v>39</v>
      </c>
      <c r="C28" s="106">
        <v>11</v>
      </c>
      <c r="D28" s="130" t="s">
        <v>23</v>
      </c>
      <c r="E28" s="145"/>
      <c r="F28" s="124">
        <f>E28*C28</f>
        <v>0</v>
      </c>
      <c r="G28" s="184"/>
      <c r="H28" s="184"/>
      <c r="I28" s="28"/>
      <c r="J28" s="28"/>
    </row>
    <row r="29" spans="1:10" ht="18.75" thickBot="1" x14ac:dyDescent="0.3">
      <c r="A29" s="21">
        <v>2.14</v>
      </c>
      <c r="B29" s="37" t="s">
        <v>40</v>
      </c>
      <c r="C29" s="106">
        <v>12</v>
      </c>
      <c r="D29" s="130" t="s">
        <v>23</v>
      </c>
      <c r="E29" s="145"/>
      <c r="F29" s="124">
        <f>E29*C29</f>
        <v>0</v>
      </c>
      <c r="G29" s="184"/>
      <c r="H29" s="184"/>
      <c r="I29" s="28"/>
      <c r="J29" s="28"/>
    </row>
    <row r="30" spans="1:10" ht="48" thickBot="1" x14ac:dyDescent="0.3">
      <c r="A30" s="21">
        <v>2.15</v>
      </c>
      <c r="B30" s="40" t="s">
        <v>41</v>
      </c>
      <c r="C30" s="106">
        <v>12</v>
      </c>
      <c r="D30" s="130" t="s">
        <v>23</v>
      </c>
      <c r="E30" s="145"/>
      <c r="F30" s="124">
        <f>E30*C30</f>
        <v>0</v>
      </c>
      <c r="G30" s="184"/>
      <c r="H30" s="184"/>
      <c r="I30" s="28"/>
      <c r="J30" s="28"/>
    </row>
    <row r="31" spans="1:10" ht="18.75" thickBot="1" x14ac:dyDescent="0.3">
      <c r="A31" s="41"/>
      <c r="B31" s="42" t="s">
        <v>42</v>
      </c>
      <c r="C31" s="112"/>
      <c r="D31" s="18"/>
      <c r="E31" s="133"/>
      <c r="F31" s="19"/>
      <c r="G31" s="43"/>
      <c r="H31" s="44"/>
      <c r="I31" s="15"/>
      <c r="J31" s="15"/>
    </row>
    <row r="32" spans="1:10" ht="32.25" thickBot="1" x14ac:dyDescent="0.3">
      <c r="A32" s="38">
        <v>2.16</v>
      </c>
      <c r="B32" s="45" t="s">
        <v>43</v>
      </c>
      <c r="C32" s="106">
        <v>1</v>
      </c>
      <c r="D32" s="128" t="s">
        <v>16</v>
      </c>
      <c r="E32" s="146"/>
      <c r="F32" s="129">
        <f>E32*C32</f>
        <v>0</v>
      </c>
      <c r="G32" s="184"/>
      <c r="H32" s="184"/>
      <c r="I32" s="28"/>
      <c r="J32" s="28"/>
    </row>
    <row r="33" spans="1:10" ht="63.75" thickBot="1" x14ac:dyDescent="0.3">
      <c r="A33" s="38">
        <v>2.17</v>
      </c>
      <c r="B33" s="46" t="s">
        <v>44</v>
      </c>
      <c r="C33" s="106">
        <v>1</v>
      </c>
      <c r="D33" s="130" t="s">
        <v>23</v>
      </c>
      <c r="E33" s="145"/>
      <c r="F33" s="124">
        <f>E33*C33</f>
        <v>0</v>
      </c>
      <c r="G33" s="184"/>
      <c r="H33" s="184"/>
      <c r="I33" s="28"/>
      <c r="J33" s="28"/>
    </row>
    <row r="34" spans="1:10" ht="32.25" thickBot="1" x14ac:dyDescent="0.3">
      <c r="A34" s="38">
        <v>2.1800000000000002</v>
      </c>
      <c r="B34" s="27" t="s">
        <v>45</v>
      </c>
      <c r="C34" s="106">
        <v>1</v>
      </c>
      <c r="D34" s="130" t="s">
        <v>46</v>
      </c>
      <c r="E34" s="145"/>
      <c r="F34" s="124">
        <f>E34*C34</f>
        <v>0</v>
      </c>
      <c r="G34" s="184"/>
      <c r="H34" s="184"/>
      <c r="I34" s="28"/>
      <c r="J34" s="28"/>
    </row>
    <row r="35" spans="1:10" ht="63.75" thickBot="1" x14ac:dyDescent="0.3">
      <c r="A35" s="38">
        <v>2.19</v>
      </c>
      <c r="B35" s="47" t="s">
        <v>47</v>
      </c>
      <c r="C35" s="113">
        <v>0</v>
      </c>
      <c r="D35" s="48" t="s">
        <v>23</v>
      </c>
      <c r="E35" s="147"/>
      <c r="F35" s="49">
        <f>E35*C35</f>
        <v>0</v>
      </c>
      <c r="G35" s="184"/>
      <c r="H35" s="184"/>
      <c r="I35" s="28"/>
      <c r="J35" s="28" t="s">
        <v>48</v>
      </c>
    </row>
    <row r="36" spans="1:10" ht="18.75" thickBot="1" x14ac:dyDescent="0.3">
      <c r="A36" s="16"/>
      <c r="B36" s="17" t="s">
        <v>49</v>
      </c>
      <c r="C36" s="110" t="s">
        <v>50</v>
      </c>
      <c r="D36" s="18"/>
      <c r="E36" s="125"/>
      <c r="F36" s="19"/>
      <c r="G36" s="13"/>
      <c r="H36" s="14"/>
      <c r="I36" s="15"/>
      <c r="J36" s="15"/>
    </row>
    <row r="37" spans="1:10" ht="48" thickBot="1" x14ac:dyDescent="0.3">
      <c r="A37" s="38">
        <v>2.2000000000000002</v>
      </c>
      <c r="B37" s="27" t="s">
        <v>51</v>
      </c>
      <c r="C37" s="106">
        <v>1</v>
      </c>
      <c r="D37" s="122" t="s">
        <v>16</v>
      </c>
      <c r="E37" s="148"/>
      <c r="F37" s="124">
        <f>E37*C37</f>
        <v>0</v>
      </c>
      <c r="G37" s="184"/>
      <c r="H37" s="184"/>
      <c r="I37" s="28"/>
      <c r="J37" s="28"/>
    </row>
    <row r="38" spans="1:10" ht="32.25" thickBot="1" x14ac:dyDescent="0.3">
      <c r="A38" s="38">
        <v>2.21</v>
      </c>
      <c r="B38" s="37" t="s">
        <v>52</v>
      </c>
      <c r="C38" s="106">
        <v>1</v>
      </c>
      <c r="D38" s="128" t="s">
        <v>16</v>
      </c>
      <c r="E38" s="146"/>
      <c r="F38" s="129">
        <f>E38*C38</f>
        <v>0</v>
      </c>
      <c r="G38" s="184"/>
      <c r="H38" s="184"/>
      <c r="I38" s="28"/>
      <c r="J38" s="28"/>
    </row>
    <row r="39" spans="1:10" ht="18.75" thickBot="1" x14ac:dyDescent="0.3">
      <c r="A39" s="32"/>
      <c r="B39" s="33" t="s">
        <v>53</v>
      </c>
      <c r="C39" s="111"/>
      <c r="D39" s="34"/>
      <c r="E39" s="134"/>
      <c r="F39" s="35">
        <f>SUM(F17:F38)</f>
        <v>0</v>
      </c>
      <c r="G39" s="184"/>
      <c r="H39" s="184"/>
      <c r="I39" s="183"/>
      <c r="J39" s="183"/>
    </row>
    <row r="40" spans="1:10" x14ac:dyDescent="0.25">
      <c r="A40" s="32"/>
      <c r="B40" s="36"/>
      <c r="C40" s="106"/>
      <c r="D40" s="48"/>
      <c r="E40" s="24"/>
      <c r="F40" s="24"/>
      <c r="G40" s="185"/>
      <c r="H40" s="186"/>
      <c r="I40" s="183"/>
      <c r="J40" s="183"/>
    </row>
    <row r="41" spans="1:10" ht="20.25" x14ac:dyDescent="0.3">
      <c r="A41" s="9">
        <v>3</v>
      </c>
      <c r="B41" s="10" t="s">
        <v>54</v>
      </c>
      <c r="C41" s="109"/>
      <c r="D41" s="11"/>
      <c r="E41" s="11"/>
      <c r="F41" s="12"/>
      <c r="G41" s="13"/>
      <c r="H41" s="14"/>
      <c r="I41" s="15"/>
      <c r="J41" s="15"/>
    </row>
    <row r="42" spans="1:10" ht="18.75" thickBot="1" x14ac:dyDescent="0.3">
      <c r="A42" s="50"/>
      <c r="B42" s="51" t="s">
        <v>55</v>
      </c>
      <c r="C42" s="114"/>
      <c r="D42" s="18"/>
      <c r="E42" s="125"/>
      <c r="F42" s="19"/>
      <c r="G42" s="13"/>
      <c r="H42" s="14"/>
      <c r="I42" s="15"/>
      <c r="J42" s="15"/>
    </row>
    <row r="43" spans="1:10" ht="33.75" thickBot="1" x14ac:dyDescent="0.3">
      <c r="A43" s="52">
        <v>3.1</v>
      </c>
      <c r="B43" s="53" t="s">
        <v>56</v>
      </c>
      <c r="C43" s="106">
        <v>6</v>
      </c>
      <c r="D43" s="122" t="s">
        <v>23</v>
      </c>
      <c r="E43" s="145"/>
      <c r="F43" s="124">
        <f>E43*C43</f>
        <v>0</v>
      </c>
      <c r="G43" s="184"/>
      <c r="H43" s="184"/>
      <c r="I43" s="28"/>
      <c r="J43" s="28" t="s">
        <v>57</v>
      </c>
    </row>
    <row r="44" spans="1:10" ht="50.25" thickBot="1" x14ac:dyDescent="0.3">
      <c r="A44" s="52">
        <v>3.2</v>
      </c>
      <c r="B44" s="53" t="s">
        <v>58</v>
      </c>
      <c r="C44" s="106">
        <v>1</v>
      </c>
      <c r="D44" s="122" t="s">
        <v>23</v>
      </c>
      <c r="E44" s="145"/>
      <c r="F44" s="124">
        <f t="shared" ref="F44:F65" si="1">E44*C44</f>
        <v>0</v>
      </c>
      <c r="G44" s="184"/>
      <c r="H44" s="184"/>
      <c r="I44" s="28"/>
      <c r="J44" s="28" t="s">
        <v>57</v>
      </c>
    </row>
    <row r="45" spans="1:10" ht="33.75" thickBot="1" x14ac:dyDescent="0.3">
      <c r="A45" s="52">
        <v>3.3</v>
      </c>
      <c r="B45" s="53" t="s">
        <v>59</v>
      </c>
      <c r="C45" s="106">
        <v>7</v>
      </c>
      <c r="D45" s="122" t="s">
        <v>23</v>
      </c>
      <c r="E45" s="145"/>
      <c r="F45" s="124">
        <f t="shared" si="1"/>
        <v>0</v>
      </c>
      <c r="G45" s="184"/>
      <c r="H45" s="184"/>
      <c r="I45" s="28"/>
      <c r="J45" s="28"/>
    </row>
    <row r="46" spans="1:10" ht="18.75" thickBot="1" x14ac:dyDescent="0.3">
      <c r="A46" s="52">
        <v>3.4</v>
      </c>
      <c r="B46" s="53" t="s">
        <v>60</v>
      </c>
      <c r="C46" s="106">
        <v>8</v>
      </c>
      <c r="D46" s="122" t="s">
        <v>23</v>
      </c>
      <c r="E46" s="145"/>
      <c r="F46" s="124">
        <f t="shared" si="1"/>
        <v>0</v>
      </c>
      <c r="G46" s="184"/>
      <c r="H46" s="184"/>
      <c r="I46" s="28"/>
      <c r="J46" s="28"/>
    </row>
    <row r="47" spans="1:10" ht="18.75" thickBot="1" x14ac:dyDescent="0.3">
      <c r="A47" s="52">
        <v>3.5</v>
      </c>
      <c r="B47" s="53" t="s">
        <v>61</v>
      </c>
      <c r="C47" s="107" t="s">
        <v>175</v>
      </c>
      <c r="D47" s="122" t="s">
        <v>23</v>
      </c>
      <c r="E47" s="147"/>
      <c r="F47" s="124"/>
      <c r="G47" s="184"/>
      <c r="H47" s="184"/>
      <c r="I47" s="28"/>
      <c r="J47" s="28"/>
    </row>
    <row r="48" spans="1:10" ht="18.75" thickBot="1" x14ac:dyDescent="0.3">
      <c r="A48" s="52">
        <v>3.6</v>
      </c>
      <c r="B48" s="53" t="s">
        <v>62</v>
      </c>
      <c r="C48" s="106">
        <v>7</v>
      </c>
      <c r="D48" s="122" t="s">
        <v>23</v>
      </c>
      <c r="E48" s="145"/>
      <c r="F48" s="124">
        <f t="shared" si="1"/>
        <v>0</v>
      </c>
      <c r="G48" s="184"/>
      <c r="H48" s="184"/>
      <c r="I48" s="28"/>
      <c r="J48" s="28"/>
    </row>
    <row r="49" spans="1:10" ht="50.25" thickBot="1" x14ac:dyDescent="0.3">
      <c r="A49" s="52">
        <v>3.7</v>
      </c>
      <c r="B49" s="53" t="s">
        <v>63</v>
      </c>
      <c r="C49" s="113" t="s">
        <v>175</v>
      </c>
      <c r="D49" s="122" t="s">
        <v>23</v>
      </c>
      <c r="E49" s="147"/>
      <c r="F49" s="124"/>
      <c r="G49" s="184"/>
      <c r="H49" s="184"/>
      <c r="I49" s="28"/>
      <c r="J49" s="28" t="s">
        <v>64</v>
      </c>
    </row>
    <row r="50" spans="1:10" ht="33.75" thickBot="1" x14ac:dyDescent="0.3">
      <c r="A50" s="52">
        <v>3.8</v>
      </c>
      <c r="B50" s="53" t="s">
        <v>65</v>
      </c>
      <c r="C50" s="113" t="s">
        <v>175</v>
      </c>
      <c r="D50" s="122" t="s">
        <v>23</v>
      </c>
      <c r="E50" s="147"/>
      <c r="F50" s="124"/>
      <c r="G50" s="184"/>
      <c r="H50" s="184"/>
      <c r="I50" s="28"/>
      <c r="J50" s="28" t="s">
        <v>64</v>
      </c>
    </row>
    <row r="51" spans="1:10" ht="33.75" thickBot="1" x14ac:dyDescent="0.3">
      <c r="A51" s="52">
        <v>3.9</v>
      </c>
      <c r="B51" s="53" t="s">
        <v>66</v>
      </c>
      <c r="C51" s="106">
        <v>4</v>
      </c>
      <c r="D51" s="122" t="s">
        <v>23</v>
      </c>
      <c r="E51" s="145"/>
      <c r="F51" s="124">
        <f t="shared" si="1"/>
        <v>0</v>
      </c>
      <c r="G51" s="184"/>
      <c r="H51" s="184"/>
      <c r="I51" s="28"/>
      <c r="J51" s="28"/>
    </row>
    <row r="52" spans="1:10" ht="33.75" thickBot="1" x14ac:dyDescent="0.3">
      <c r="A52" s="38">
        <v>3.1</v>
      </c>
      <c r="B52" s="53" t="s">
        <v>67</v>
      </c>
      <c r="C52" s="106">
        <v>4</v>
      </c>
      <c r="D52" s="122" t="s">
        <v>23</v>
      </c>
      <c r="E52" s="145"/>
      <c r="F52" s="124">
        <f t="shared" si="1"/>
        <v>0</v>
      </c>
      <c r="G52" s="184"/>
      <c r="H52" s="184"/>
      <c r="I52" s="28"/>
      <c r="J52" s="28"/>
    </row>
    <row r="53" spans="1:10" ht="18.75" thickBot="1" x14ac:dyDescent="0.3">
      <c r="A53" s="38">
        <v>3.11</v>
      </c>
      <c r="B53" s="53" t="s">
        <v>68</v>
      </c>
      <c r="C53" s="106" t="s">
        <v>175</v>
      </c>
      <c r="D53" s="122" t="s">
        <v>23</v>
      </c>
      <c r="E53" s="145"/>
      <c r="F53" s="124"/>
      <c r="G53" s="184"/>
      <c r="H53" s="184"/>
      <c r="I53" s="28"/>
      <c r="J53" s="28"/>
    </row>
    <row r="54" spans="1:10" ht="18.75" thickBot="1" x14ac:dyDescent="0.3">
      <c r="A54" s="38">
        <v>3.12</v>
      </c>
      <c r="B54" s="53" t="s">
        <v>69</v>
      </c>
      <c r="C54" s="106">
        <v>4</v>
      </c>
      <c r="D54" s="122" t="s">
        <v>23</v>
      </c>
      <c r="E54" s="145"/>
      <c r="F54" s="124">
        <f t="shared" si="1"/>
        <v>0</v>
      </c>
      <c r="G54" s="184"/>
      <c r="H54" s="184"/>
      <c r="I54" s="28"/>
      <c r="J54" s="28"/>
    </row>
    <row r="55" spans="1:10" ht="18.75" thickBot="1" x14ac:dyDescent="0.3">
      <c r="A55" s="38">
        <v>3.13</v>
      </c>
      <c r="B55" s="53" t="s">
        <v>70</v>
      </c>
      <c r="C55" s="106">
        <v>2</v>
      </c>
      <c r="D55" s="122" t="s">
        <v>23</v>
      </c>
      <c r="E55" s="145"/>
      <c r="F55" s="124">
        <f t="shared" si="1"/>
        <v>0</v>
      </c>
      <c r="G55" s="184"/>
      <c r="H55" s="184"/>
      <c r="I55" s="28"/>
      <c r="J55" s="28"/>
    </row>
    <row r="56" spans="1:10" ht="33.75" thickBot="1" x14ac:dyDescent="0.3">
      <c r="A56" s="38">
        <v>3.14</v>
      </c>
      <c r="B56" s="54" t="s">
        <v>71</v>
      </c>
      <c r="C56" s="113" t="s">
        <v>175</v>
      </c>
      <c r="D56" s="122" t="s">
        <v>23</v>
      </c>
      <c r="E56" s="147"/>
      <c r="F56" s="124"/>
      <c r="G56" s="184"/>
      <c r="H56" s="184"/>
      <c r="I56" s="28"/>
      <c r="J56" s="28" t="s">
        <v>64</v>
      </c>
    </row>
    <row r="57" spans="1:10" ht="33.75" thickBot="1" x14ac:dyDescent="0.3">
      <c r="A57" s="38">
        <v>3.15</v>
      </c>
      <c r="B57" s="54" t="s">
        <v>72</v>
      </c>
      <c r="C57" s="106">
        <v>3</v>
      </c>
      <c r="D57" s="122" t="s">
        <v>23</v>
      </c>
      <c r="E57" s="145"/>
      <c r="F57" s="124">
        <f t="shared" si="1"/>
        <v>0</v>
      </c>
      <c r="G57" s="184"/>
      <c r="H57" s="184"/>
      <c r="I57" s="28"/>
      <c r="J57" s="28"/>
    </row>
    <row r="58" spans="1:10" ht="33.75" thickBot="1" x14ac:dyDescent="0.3">
      <c r="A58" s="38">
        <v>3.16</v>
      </c>
      <c r="B58" s="54" t="s">
        <v>73</v>
      </c>
      <c r="C58" s="106">
        <v>13</v>
      </c>
      <c r="D58" s="122" t="s">
        <v>23</v>
      </c>
      <c r="E58" s="145"/>
      <c r="F58" s="124">
        <f t="shared" si="1"/>
        <v>0</v>
      </c>
      <c r="G58" s="184"/>
      <c r="H58" s="184"/>
      <c r="I58" s="28"/>
      <c r="J58" s="28"/>
    </row>
    <row r="59" spans="1:10" ht="33.75" thickBot="1" x14ac:dyDescent="0.3">
      <c r="A59" s="38">
        <v>3.17</v>
      </c>
      <c r="B59" s="54" t="s">
        <v>74</v>
      </c>
      <c r="C59" s="113" t="s">
        <v>175</v>
      </c>
      <c r="D59" s="122" t="s">
        <v>23</v>
      </c>
      <c r="E59" s="147"/>
      <c r="F59" s="124"/>
      <c r="G59" s="184"/>
      <c r="H59" s="184"/>
      <c r="I59" s="28"/>
      <c r="J59" s="28" t="s">
        <v>75</v>
      </c>
    </row>
    <row r="60" spans="1:10" ht="33.75" thickBot="1" x14ac:dyDescent="0.3">
      <c r="A60" s="38">
        <v>3.18</v>
      </c>
      <c r="B60" s="54" t="s">
        <v>76</v>
      </c>
      <c r="C60" s="113" t="s">
        <v>175</v>
      </c>
      <c r="D60" s="122" t="s">
        <v>23</v>
      </c>
      <c r="E60" s="147"/>
      <c r="F60" s="124"/>
      <c r="G60" s="184"/>
      <c r="H60" s="184"/>
      <c r="I60" s="28"/>
      <c r="J60" s="28" t="s">
        <v>75</v>
      </c>
    </row>
    <row r="61" spans="1:10" ht="33.75" thickBot="1" x14ac:dyDescent="0.3">
      <c r="A61" s="38">
        <v>3.19</v>
      </c>
      <c r="B61" s="54" t="s">
        <v>77</v>
      </c>
      <c r="C61" s="113" t="s">
        <v>175</v>
      </c>
      <c r="D61" s="122" t="s">
        <v>23</v>
      </c>
      <c r="E61" s="147"/>
      <c r="F61" s="124"/>
      <c r="G61" s="184"/>
      <c r="H61" s="184"/>
      <c r="I61" s="28"/>
      <c r="J61" s="28" t="s">
        <v>75</v>
      </c>
    </row>
    <row r="62" spans="1:10" ht="33.75" thickBot="1" x14ac:dyDescent="0.3">
      <c r="A62" s="38">
        <v>3.2</v>
      </c>
      <c r="B62" s="54" t="s">
        <v>78</v>
      </c>
      <c r="C62" s="113" t="s">
        <v>175</v>
      </c>
      <c r="D62" s="122" t="s">
        <v>23</v>
      </c>
      <c r="E62" s="147"/>
      <c r="F62" s="124"/>
      <c r="G62" s="184"/>
      <c r="H62" s="184"/>
      <c r="I62" s="28"/>
      <c r="J62" s="28" t="s">
        <v>75</v>
      </c>
    </row>
    <row r="63" spans="1:10" ht="18.75" thickBot="1" x14ac:dyDescent="0.3">
      <c r="A63" s="38">
        <v>3.21</v>
      </c>
      <c r="B63" s="53" t="s">
        <v>79</v>
      </c>
      <c r="C63" s="113" t="s">
        <v>175</v>
      </c>
      <c r="D63" s="122" t="s">
        <v>23</v>
      </c>
      <c r="E63" s="147"/>
      <c r="F63" s="124"/>
      <c r="G63" s="184"/>
      <c r="H63" s="184"/>
      <c r="I63" s="28"/>
      <c r="J63" s="28" t="s">
        <v>75</v>
      </c>
    </row>
    <row r="64" spans="1:10" ht="18.75" thickBot="1" x14ac:dyDescent="0.3">
      <c r="A64" s="38">
        <v>3.22</v>
      </c>
      <c r="B64" s="53" t="s">
        <v>80</v>
      </c>
      <c r="C64" s="106">
        <v>6</v>
      </c>
      <c r="D64" s="122" t="s">
        <v>23</v>
      </c>
      <c r="E64" s="145"/>
      <c r="F64" s="124">
        <f t="shared" si="1"/>
        <v>0</v>
      </c>
      <c r="G64" s="184"/>
      <c r="H64" s="184"/>
      <c r="I64" s="28"/>
      <c r="J64" s="28"/>
    </row>
    <row r="65" spans="1:10" ht="18.75" thickBot="1" x14ac:dyDescent="0.3">
      <c r="A65" s="38">
        <v>3.23</v>
      </c>
      <c r="B65" s="53" t="s">
        <v>81</v>
      </c>
      <c r="C65" s="106">
        <v>1</v>
      </c>
      <c r="D65" s="123" t="s">
        <v>16</v>
      </c>
      <c r="E65" s="145"/>
      <c r="F65" s="124">
        <f t="shared" si="1"/>
        <v>0</v>
      </c>
      <c r="G65" s="184"/>
      <c r="H65" s="184"/>
      <c r="I65" s="28"/>
      <c r="J65" s="28"/>
    </row>
    <row r="66" spans="1:10" ht="18.75" thickBot="1" x14ac:dyDescent="0.3">
      <c r="A66" s="32"/>
      <c r="B66" s="55" t="s">
        <v>82</v>
      </c>
      <c r="C66" s="111"/>
      <c r="D66" s="34"/>
      <c r="E66" s="126"/>
      <c r="F66" s="35">
        <f>SUM(F43:F65)</f>
        <v>0</v>
      </c>
      <c r="G66" s="184"/>
      <c r="H66" s="184"/>
      <c r="I66" s="28"/>
      <c r="J66" s="28"/>
    </row>
    <row r="67" spans="1:10" ht="18.75" thickBot="1" x14ac:dyDescent="0.3">
      <c r="A67" s="32"/>
      <c r="B67" s="55"/>
      <c r="C67" s="111"/>
      <c r="D67" s="34"/>
      <c r="E67" s="35"/>
      <c r="F67" s="35"/>
      <c r="G67" s="187"/>
      <c r="H67" s="188"/>
      <c r="I67" s="35"/>
      <c r="J67" s="35"/>
    </row>
    <row r="68" spans="1:10" ht="40.5" x14ac:dyDescent="0.3">
      <c r="A68" s="9">
        <v>4</v>
      </c>
      <c r="B68" s="10" t="s">
        <v>83</v>
      </c>
      <c r="C68" s="109"/>
      <c r="D68" s="11"/>
      <c r="E68" s="11"/>
      <c r="F68" s="12"/>
      <c r="G68" s="57"/>
      <c r="H68" s="58"/>
      <c r="I68" s="59"/>
      <c r="J68" s="59"/>
    </row>
    <row r="69" spans="1:10" x14ac:dyDescent="0.25">
      <c r="A69" s="16"/>
      <c r="B69" s="17" t="s">
        <v>84</v>
      </c>
      <c r="C69" s="110"/>
      <c r="D69" s="18"/>
      <c r="E69" s="19"/>
      <c r="F69" s="19"/>
      <c r="G69" s="13"/>
      <c r="H69" s="14"/>
      <c r="I69" s="15"/>
      <c r="J69" s="15"/>
    </row>
    <row r="70" spans="1:10" ht="32.25" thickBot="1" x14ac:dyDescent="0.3">
      <c r="A70" s="16"/>
      <c r="B70" s="51" t="s">
        <v>85</v>
      </c>
      <c r="C70" s="110"/>
      <c r="D70" s="18"/>
      <c r="E70" s="125"/>
      <c r="F70" s="19"/>
      <c r="G70" s="13"/>
      <c r="H70" s="14"/>
      <c r="I70" s="15"/>
      <c r="J70" s="15"/>
    </row>
    <row r="71" spans="1:10" ht="95.25" thickBot="1" x14ac:dyDescent="0.3">
      <c r="A71" s="21">
        <v>4.0999999999999996</v>
      </c>
      <c r="B71" s="60" t="s">
        <v>86</v>
      </c>
      <c r="C71" s="106">
        <v>17</v>
      </c>
      <c r="D71" s="123" t="s">
        <v>23</v>
      </c>
      <c r="E71" s="144"/>
      <c r="F71" s="135">
        <f>E71*C71</f>
        <v>0</v>
      </c>
      <c r="G71" s="184"/>
      <c r="H71" s="184"/>
      <c r="I71" s="28"/>
      <c r="J71" s="28"/>
    </row>
    <row r="72" spans="1:10" ht="95.25" thickBot="1" x14ac:dyDescent="0.3">
      <c r="A72" s="21">
        <v>4.2</v>
      </c>
      <c r="B72" s="61" t="s">
        <v>87</v>
      </c>
      <c r="C72" s="106">
        <v>3</v>
      </c>
      <c r="D72" s="123" t="s">
        <v>23</v>
      </c>
      <c r="E72" s="144"/>
      <c r="F72" s="135">
        <f>E72*C72</f>
        <v>0</v>
      </c>
      <c r="G72" s="184"/>
      <c r="H72" s="184"/>
      <c r="I72" s="28"/>
      <c r="J72" s="28"/>
    </row>
    <row r="73" spans="1:10" ht="18.75" thickBot="1" x14ac:dyDescent="0.3">
      <c r="A73" s="16"/>
      <c r="B73" s="51" t="s">
        <v>88</v>
      </c>
      <c r="C73" s="110"/>
      <c r="D73" s="18"/>
      <c r="E73" s="133"/>
      <c r="F73" s="19"/>
      <c r="G73" s="13"/>
      <c r="H73" s="14"/>
      <c r="I73" s="28"/>
      <c r="J73" s="28"/>
    </row>
    <row r="74" spans="1:10" ht="126.75" thickBot="1" x14ac:dyDescent="0.3">
      <c r="A74" s="52">
        <v>4.3</v>
      </c>
      <c r="B74" s="62" t="s">
        <v>89</v>
      </c>
      <c r="C74" s="105">
        <v>1</v>
      </c>
      <c r="D74" s="123" t="s">
        <v>16</v>
      </c>
      <c r="E74" s="144"/>
      <c r="F74" s="135">
        <f>E74*C74</f>
        <v>0</v>
      </c>
      <c r="G74" s="184"/>
      <c r="H74" s="184"/>
      <c r="I74" s="28"/>
      <c r="J74" s="28" t="s">
        <v>90</v>
      </c>
    </row>
    <row r="75" spans="1:10" ht="18.75" thickBot="1" x14ac:dyDescent="0.3">
      <c r="A75" s="52">
        <v>4.4000000000000004</v>
      </c>
      <c r="B75" s="46" t="s">
        <v>91</v>
      </c>
      <c r="C75" s="106">
        <v>20</v>
      </c>
      <c r="D75" s="23" t="s">
        <v>23</v>
      </c>
      <c r="E75" s="121" t="s">
        <v>92</v>
      </c>
      <c r="F75" s="49" t="s">
        <v>92</v>
      </c>
      <c r="G75" s="184"/>
      <c r="H75" s="184"/>
      <c r="I75" s="28"/>
      <c r="J75" s="28"/>
    </row>
    <row r="76" spans="1:10" ht="32.25" thickBot="1" x14ac:dyDescent="0.3">
      <c r="A76" s="52">
        <v>4.5</v>
      </c>
      <c r="B76" s="31" t="s">
        <v>93</v>
      </c>
      <c r="C76" s="106" t="s">
        <v>175</v>
      </c>
      <c r="D76" s="23" t="s">
        <v>16</v>
      </c>
      <c r="E76" s="131" t="s">
        <v>92</v>
      </c>
      <c r="F76" s="49" t="s">
        <v>92</v>
      </c>
      <c r="G76" s="184"/>
      <c r="H76" s="184"/>
      <c r="I76" s="28"/>
      <c r="J76" s="28" t="s">
        <v>90</v>
      </c>
    </row>
    <row r="77" spans="1:10" ht="95.25" thickBot="1" x14ac:dyDescent="0.3">
      <c r="A77" s="52">
        <v>4.5999999999999996</v>
      </c>
      <c r="B77" s="27" t="s">
        <v>94</v>
      </c>
      <c r="C77" s="106">
        <v>1</v>
      </c>
      <c r="D77" s="123" t="s">
        <v>16</v>
      </c>
      <c r="E77" s="144"/>
      <c r="F77" s="135">
        <f>E77*C77</f>
        <v>0</v>
      </c>
      <c r="G77" s="184"/>
      <c r="H77" s="184"/>
      <c r="I77" s="28" t="s">
        <v>17</v>
      </c>
      <c r="J77" s="25" t="s">
        <v>95</v>
      </c>
    </row>
    <row r="78" spans="1:10" ht="48" thickBot="1" x14ac:dyDescent="0.3">
      <c r="A78" s="52">
        <v>4.7</v>
      </c>
      <c r="B78" s="27" t="s">
        <v>96</v>
      </c>
      <c r="C78" s="106">
        <v>1</v>
      </c>
      <c r="D78" s="123" t="s">
        <v>16</v>
      </c>
      <c r="E78" s="144"/>
      <c r="F78" s="135">
        <f>E78*C78</f>
        <v>0</v>
      </c>
      <c r="G78" s="184"/>
      <c r="H78" s="184"/>
      <c r="I78" s="28"/>
      <c r="J78" s="28" t="s">
        <v>90</v>
      </c>
    </row>
    <row r="79" spans="1:10" ht="32.25" thickBot="1" x14ac:dyDescent="0.3">
      <c r="A79" s="52">
        <v>4.8</v>
      </c>
      <c r="B79" s="27" t="s">
        <v>97</v>
      </c>
      <c r="C79" s="106">
        <v>1</v>
      </c>
      <c r="D79" s="123" t="s">
        <v>16</v>
      </c>
      <c r="E79" s="144"/>
      <c r="F79" s="135">
        <f>E79*C79</f>
        <v>0</v>
      </c>
      <c r="G79" s="184"/>
      <c r="H79" s="184"/>
      <c r="I79" s="28"/>
      <c r="J79" s="28"/>
    </row>
    <row r="80" spans="1:10" ht="36" x14ac:dyDescent="0.25">
      <c r="A80" s="38"/>
      <c r="B80" s="33" t="s">
        <v>98</v>
      </c>
      <c r="C80" s="111"/>
      <c r="D80" s="34"/>
      <c r="E80" s="126"/>
      <c r="F80" s="35">
        <f>SUM(F71:F79)</f>
        <v>0</v>
      </c>
      <c r="G80" s="13"/>
      <c r="H80" s="14"/>
      <c r="I80" s="28"/>
      <c r="J80" s="28"/>
    </row>
    <row r="81" spans="1:10" x14ac:dyDescent="0.25">
      <c r="A81" s="32"/>
      <c r="B81" s="55"/>
      <c r="C81" s="111"/>
      <c r="D81" s="34"/>
      <c r="E81" s="35"/>
      <c r="F81" s="35"/>
      <c r="G81" s="35"/>
      <c r="H81" s="56"/>
      <c r="I81" s="35"/>
      <c r="J81" s="35"/>
    </row>
    <row r="82" spans="1:10" ht="21" thickBot="1" x14ac:dyDescent="0.35">
      <c r="A82" s="9">
        <v>5</v>
      </c>
      <c r="B82" s="10" t="s">
        <v>99</v>
      </c>
      <c r="C82" s="109"/>
      <c r="D82" s="11"/>
      <c r="E82" s="139"/>
      <c r="F82" s="12"/>
      <c r="G82" s="13"/>
      <c r="H82" s="14"/>
      <c r="I82" s="15"/>
      <c r="J82" s="15"/>
    </row>
    <row r="83" spans="1:10" ht="18.75" thickBot="1" x14ac:dyDescent="0.3">
      <c r="A83" s="63">
        <v>5.0999999999999996</v>
      </c>
      <c r="B83" s="64" t="s">
        <v>100</v>
      </c>
      <c r="C83" s="106">
        <v>17</v>
      </c>
      <c r="D83" s="140" t="s">
        <v>23</v>
      </c>
      <c r="E83" s="145"/>
      <c r="F83" s="135">
        <f>E83*C83</f>
        <v>0</v>
      </c>
      <c r="G83" s="184"/>
      <c r="H83" s="184"/>
      <c r="I83" s="28"/>
      <c r="J83" s="28"/>
    </row>
    <row r="84" spans="1:10" x14ac:dyDescent="0.25">
      <c r="A84" s="63">
        <v>5.2</v>
      </c>
      <c r="B84" s="64" t="s">
        <v>101</v>
      </c>
      <c r="C84" s="106" t="s">
        <v>175</v>
      </c>
      <c r="D84" s="65" t="s">
        <v>23</v>
      </c>
      <c r="E84" s="149"/>
      <c r="F84" s="49"/>
      <c r="G84" s="189"/>
      <c r="H84" s="190"/>
      <c r="I84" s="28"/>
      <c r="J84" s="28"/>
    </row>
    <row r="85" spans="1:10" x14ac:dyDescent="0.25">
      <c r="A85" s="32"/>
      <c r="B85" s="33" t="s">
        <v>102</v>
      </c>
      <c r="C85" s="111"/>
      <c r="D85" s="34"/>
      <c r="E85" s="35"/>
      <c r="F85" s="35">
        <f>SUM(F83:F84)</f>
        <v>0</v>
      </c>
      <c r="G85" s="13"/>
      <c r="H85" s="14"/>
      <c r="I85" s="28"/>
      <c r="J85" s="28"/>
    </row>
    <row r="86" spans="1:10" x14ac:dyDescent="0.25">
      <c r="A86" s="66"/>
      <c r="B86" s="67"/>
      <c r="C86" s="115"/>
      <c r="D86" s="68"/>
      <c r="E86" s="69"/>
      <c r="F86" s="69"/>
      <c r="G86" s="70"/>
      <c r="H86" s="56"/>
      <c r="I86" s="35"/>
      <c r="J86" s="35"/>
    </row>
    <row r="87" spans="1:10" ht="21" thickBot="1" x14ac:dyDescent="0.35">
      <c r="A87" s="9">
        <v>6</v>
      </c>
      <c r="B87" s="10" t="s">
        <v>103</v>
      </c>
      <c r="C87" s="109"/>
      <c r="D87" s="11"/>
      <c r="E87" s="139"/>
      <c r="F87" s="12"/>
      <c r="G87" s="13"/>
      <c r="H87" s="14"/>
      <c r="I87" s="15"/>
      <c r="J87" s="15"/>
    </row>
    <row r="88" spans="1:10" ht="79.5" thickBot="1" x14ac:dyDescent="0.3">
      <c r="A88" s="71">
        <v>6.1</v>
      </c>
      <c r="B88" s="72" t="s">
        <v>104</v>
      </c>
      <c r="C88" s="106">
        <v>4</v>
      </c>
      <c r="D88" s="138" t="s">
        <v>16</v>
      </c>
      <c r="E88" s="150"/>
      <c r="F88" s="124">
        <f>E88*C88</f>
        <v>0</v>
      </c>
      <c r="G88" s="184"/>
      <c r="H88" s="184"/>
      <c r="I88" s="28"/>
      <c r="J88" s="28"/>
    </row>
    <row r="89" spans="1:10" ht="48" thickBot="1" x14ac:dyDescent="0.3">
      <c r="A89" s="71">
        <v>6.2</v>
      </c>
      <c r="B89" s="72" t="s">
        <v>105</v>
      </c>
      <c r="C89" s="106">
        <v>1</v>
      </c>
      <c r="D89" s="138" t="s">
        <v>16</v>
      </c>
      <c r="E89" s="150"/>
      <c r="F89" s="124">
        <f>E89*C89</f>
        <v>0</v>
      </c>
      <c r="G89" s="184"/>
      <c r="H89" s="184"/>
      <c r="I89" s="28"/>
      <c r="J89" s="28"/>
    </row>
    <row r="90" spans="1:10" ht="48" thickBot="1" x14ac:dyDescent="0.3">
      <c r="A90" s="71">
        <v>6.3</v>
      </c>
      <c r="B90" s="73" t="s">
        <v>106</v>
      </c>
      <c r="C90" s="106">
        <v>9</v>
      </c>
      <c r="D90" s="138" t="s">
        <v>23</v>
      </c>
      <c r="E90" s="150"/>
      <c r="F90" s="124">
        <f>E90*C90</f>
        <v>0</v>
      </c>
      <c r="G90" s="184"/>
      <c r="H90" s="184"/>
      <c r="I90" s="28"/>
      <c r="J90" s="28"/>
    </row>
    <row r="91" spans="1:10" ht="18.75" thickBot="1" x14ac:dyDescent="0.3">
      <c r="A91" s="71">
        <v>6.4</v>
      </c>
      <c r="B91" s="73" t="s">
        <v>107</v>
      </c>
      <c r="C91" s="106">
        <v>5</v>
      </c>
      <c r="D91" s="138" t="s">
        <v>16</v>
      </c>
      <c r="E91" s="150"/>
      <c r="F91" s="124">
        <f>E91*C91</f>
        <v>0</v>
      </c>
      <c r="G91" s="184"/>
      <c r="H91" s="184"/>
      <c r="I91" s="28"/>
      <c r="J91" s="28"/>
    </row>
    <row r="92" spans="1:10" ht="48" thickBot="1" x14ac:dyDescent="0.3">
      <c r="A92" s="71">
        <v>6.5</v>
      </c>
      <c r="B92" s="74" t="s">
        <v>108</v>
      </c>
      <c r="C92" s="106">
        <v>1</v>
      </c>
      <c r="D92" s="138" t="s">
        <v>16</v>
      </c>
      <c r="E92" s="150"/>
      <c r="F92" s="124" t="s">
        <v>92</v>
      </c>
      <c r="G92" s="184"/>
      <c r="H92" s="184"/>
      <c r="I92" s="28"/>
      <c r="J92" s="28"/>
    </row>
    <row r="93" spans="1:10" x14ac:dyDescent="0.25">
      <c r="A93" s="32"/>
      <c r="B93" s="33" t="s">
        <v>109</v>
      </c>
      <c r="C93" s="111"/>
      <c r="D93" s="34"/>
      <c r="E93" s="126"/>
      <c r="F93" s="35">
        <f>SUM(F88:F92)</f>
        <v>0</v>
      </c>
      <c r="G93" s="13"/>
      <c r="H93" s="14"/>
      <c r="I93" s="28"/>
      <c r="J93" s="28"/>
    </row>
    <row r="94" spans="1:10" x14ac:dyDescent="0.25">
      <c r="A94" s="66"/>
      <c r="B94" s="75"/>
      <c r="C94" s="115"/>
      <c r="D94" s="68"/>
      <c r="E94" s="69"/>
      <c r="F94" s="69"/>
      <c r="G94" s="69"/>
      <c r="H94" s="69"/>
      <c r="I94" s="35"/>
      <c r="J94" s="35"/>
    </row>
    <row r="95" spans="1:10" ht="20.25" x14ac:dyDescent="0.3">
      <c r="A95" s="9">
        <v>7</v>
      </c>
      <c r="B95" s="10" t="s">
        <v>110</v>
      </c>
      <c r="C95" s="109"/>
      <c r="D95" s="11"/>
      <c r="E95" s="11"/>
      <c r="F95" s="12"/>
      <c r="G95" s="13"/>
      <c r="H95" s="14"/>
      <c r="I95" s="15"/>
      <c r="J95" s="15"/>
    </row>
    <row r="96" spans="1:10" ht="18.75" thickBot="1" x14ac:dyDescent="0.3">
      <c r="A96" s="16"/>
      <c r="B96" s="76" t="s">
        <v>111</v>
      </c>
      <c r="C96" s="110"/>
      <c r="D96" s="18"/>
      <c r="E96" s="125"/>
      <c r="F96" s="19"/>
      <c r="G96" s="13"/>
      <c r="H96" s="14"/>
      <c r="I96" s="15"/>
      <c r="J96" s="15"/>
    </row>
    <row r="97" spans="1:10" ht="126.75" thickBot="1" x14ac:dyDescent="0.3">
      <c r="A97" s="21">
        <v>7.1</v>
      </c>
      <c r="B97" s="45" t="s">
        <v>112</v>
      </c>
      <c r="C97" s="106">
        <v>1</v>
      </c>
      <c r="D97" s="137" t="s">
        <v>16</v>
      </c>
      <c r="E97" s="151"/>
      <c r="F97" s="136">
        <f>E97*C97</f>
        <v>0</v>
      </c>
      <c r="G97" s="184"/>
      <c r="H97" s="184"/>
      <c r="I97" s="28" t="s">
        <v>113</v>
      </c>
      <c r="J97" s="77" t="s">
        <v>114</v>
      </c>
    </row>
    <row r="98" spans="1:10" ht="32.25" thickBot="1" x14ac:dyDescent="0.3">
      <c r="A98" s="63">
        <v>7.2</v>
      </c>
      <c r="B98" s="78" t="s">
        <v>115</v>
      </c>
      <c r="C98" s="106">
        <v>2</v>
      </c>
      <c r="D98" s="137" t="s">
        <v>23</v>
      </c>
      <c r="E98" s="151"/>
      <c r="F98" s="136">
        <f>E98*C98</f>
        <v>0</v>
      </c>
      <c r="G98" s="184"/>
      <c r="H98" s="184"/>
      <c r="I98" s="28" t="s">
        <v>113</v>
      </c>
      <c r="J98" s="77" t="s">
        <v>114</v>
      </c>
    </row>
    <row r="99" spans="1:10" ht="32.25" thickBot="1" x14ac:dyDescent="0.3">
      <c r="A99" s="63">
        <v>7.3</v>
      </c>
      <c r="B99" s="78" t="s">
        <v>116</v>
      </c>
      <c r="C99" s="106">
        <v>1</v>
      </c>
      <c r="D99" s="137" t="s">
        <v>23</v>
      </c>
      <c r="E99" s="151"/>
      <c r="F99" s="136">
        <f>E99*C99</f>
        <v>0</v>
      </c>
      <c r="G99" s="184"/>
      <c r="H99" s="184"/>
      <c r="I99" s="28"/>
      <c r="J99" s="28"/>
    </row>
    <row r="100" spans="1:10" x14ac:dyDescent="0.25">
      <c r="A100" s="32"/>
      <c r="B100" s="33" t="s">
        <v>117</v>
      </c>
      <c r="C100" s="111"/>
      <c r="D100" s="34"/>
      <c r="E100" s="126"/>
      <c r="F100" s="35">
        <f>SUM(F97:F99)</f>
        <v>0</v>
      </c>
      <c r="G100" s="181"/>
      <c r="H100" s="182"/>
      <c r="I100" s="28"/>
      <c r="J100" s="28"/>
    </row>
    <row r="101" spans="1:10" x14ac:dyDescent="0.25">
      <c r="A101" s="66"/>
      <c r="B101" s="75"/>
      <c r="C101" s="115"/>
      <c r="D101" s="68"/>
      <c r="E101" s="69"/>
      <c r="F101" s="69"/>
      <c r="G101" s="69"/>
      <c r="H101" s="69"/>
      <c r="I101" s="35"/>
      <c r="J101" s="35"/>
    </row>
    <row r="102" spans="1:10" ht="40.5" x14ac:dyDescent="0.3">
      <c r="A102" s="9">
        <v>8</v>
      </c>
      <c r="B102" s="79" t="s">
        <v>118</v>
      </c>
      <c r="C102" s="109"/>
      <c r="D102" s="11"/>
      <c r="E102" s="11"/>
      <c r="F102" s="12"/>
      <c r="G102" s="13"/>
      <c r="H102" s="14"/>
      <c r="I102" s="15"/>
      <c r="J102" s="15"/>
    </row>
    <row r="103" spans="1:10" ht="31.5" thickBot="1" x14ac:dyDescent="0.3">
      <c r="A103" s="16"/>
      <c r="B103" s="80" t="s">
        <v>119</v>
      </c>
      <c r="C103" s="110"/>
      <c r="D103" s="18"/>
      <c r="E103" s="125"/>
      <c r="F103" s="19"/>
      <c r="G103" s="13"/>
      <c r="H103" s="14"/>
      <c r="I103" s="15"/>
      <c r="J103" s="15"/>
    </row>
    <row r="104" spans="1:10" ht="79.5" thickBot="1" x14ac:dyDescent="0.3">
      <c r="A104" s="21">
        <v>8.1</v>
      </c>
      <c r="B104" s="47" t="s">
        <v>120</v>
      </c>
      <c r="C104" s="106">
        <v>1</v>
      </c>
      <c r="D104" s="130" t="s">
        <v>23</v>
      </c>
      <c r="E104" s="144"/>
      <c r="F104" s="136">
        <f>E104*C104</f>
        <v>0</v>
      </c>
      <c r="G104" s="184"/>
      <c r="H104" s="184"/>
      <c r="I104" s="28" t="s">
        <v>17</v>
      </c>
      <c r="J104" s="77" t="s">
        <v>114</v>
      </c>
    </row>
    <row r="105" spans="1:10" ht="48" thickBot="1" x14ac:dyDescent="0.3">
      <c r="A105" s="63">
        <v>8.1999999999999993</v>
      </c>
      <c r="B105" s="27" t="s">
        <v>121</v>
      </c>
      <c r="C105" s="106">
        <v>2</v>
      </c>
      <c r="D105" s="130" t="s">
        <v>23</v>
      </c>
      <c r="E105" s="144"/>
      <c r="F105" s="136">
        <f>E105*C105</f>
        <v>0</v>
      </c>
      <c r="G105" s="184"/>
      <c r="H105" s="184"/>
      <c r="I105" s="28" t="s">
        <v>17</v>
      </c>
      <c r="J105" s="77" t="s">
        <v>114</v>
      </c>
    </row>
    <row r="106" spans="1:10" ht="79.5" thickBot="1" x14ac:dyDescent="0.3">
      <c r="A106" s="21">
        <v>8.3000000000000007</v>
      </c>
      <c r="B106" s="47" t="s">
        <v>122</v>
      </c>
      <c r="C106" s="105">
        <v>1</v>
      </c>
      <c r="D106" s="130" t="s">
        <v>23</v>
      </c>
      <c r="E106" s="144"/>
      <c r="F106" s="136">
        <f>E106*C106</f>
        <v>0</v>
      </c>
      <c r="G106" s="184"/>
      <c r="H106" s="184"/>
      <c r="I106" s="28"/>
      <c r="J106" s="77" t="s">
        <v>123</v>
      </c>
    </row>
    <row r="107" spans="1:10" ht="79.5" thickBot="1" x14ac:dyDescent="0.3">
      <c r="A107" s="63">
        <v>8.4</v>
      </c>
      <c r="B107" s="27" t="s">
        <v>124</v>
      </c>
      <c r="C107" s="105">
        <v>2</v>
      </c>
      <c r="D107" s="130" t="s">
        <v>23</v>
      </c>
      <c r="E107" s="144"/>
      <c r="F107" s="136">
        <f>E107*C107</f>
        <v>0</v>
      </c>
      <c r="G107" s="184"/>
      <c r="H107" s="184"/>
      <c r="I107" s="28"/>
      <c r="J107" s="77" t="s">
        <v>123</v>
      </c>
    </row>
    <row r="108" spans="1:10" ht="100.5" customHeight="1" thickBot="1" x14ac:dyDescent="0.3">
      <c r="A108" s="21">
        <v>8.5</v>
      </c>
      <c r="B108" s="81" t="s">
        <v>125</v>
      </c>
      <c r="C108" s="105">
        <v>1</v>
      </c>
      <c r="D108" s="123" t="s">
        <v>23</v>
      </c>
      <c r="E108" s="144"/>
      <c r="F108" s="136">
        <f>E108*C108</f>
        <v>0</v>
      </c>
      <c r="G108" s="184"/>
      <c r="H108" s="184"/>
      <c r="I108" s="28"/>
      <c r="J108" s="77" t="s">
        <v>126</v>
      </c>
    </row>
    <row r="109" spans="1:10" ht="36" x14ac:dyDescent="0.25">
      <c r="A109" s="32"/>
      <c r="B109" s="33" t="s">
        <v>127</v>
      </c>
      <c r="C109" s="111"/>
      <c r="D109" s="34"/>
      <c r="E109" s="126"/>
      <c r="F109" s="35">
        <f>SUM(F104:F108)</f>
        <v>0</v>
      </c>
      <c r="G109" s="181"/>
      <c r="H109" s="182"/>
      <c r="I109" s="28"/>
      <c r="J109" s="28"/>
    </row>
    <row r="110" spans="1:10" x14ac:dyDescent="0.25">
      <c r="A110" s="66"/>
      <c r="B110" s="75"/>
      <c r="C110" s="115"/>
      <c r="D110" s="68"/>
      <c r="E110" s="69"/>
      <c r="F110" s="69"/>
      <c r="G110" s="69"/>
      <c r="H110" s="69"/>
      <c r="I110" s="35"/>
      <c r="J110" s="35"/>
    </row>
    <row r="111" spans="1:10" ht="20.25" x14ac:dyDescent="0.3">
      <c r="A111" s="9">
        <v>9</v>
      </c>
      <c r="B111" s="10" t="s">
        <v>128</v>
      </c>
      <c r="C111" s="109"/>
      <c r="D111" s="11"/>
      <c r="E111" s="11"/>
      <c r="F111" s="12"/>
      <c r="G111" s="13"/>
      <c r="H111" s="14"/>
      <c r="I111" s="15"/>
      <c r="J111" s="15"/>
    </row>
    <row r="112" spans="1:10" x14ac:dyDescent="0.25">
      <c r="A112" s="16"/>
      <c r="B112" s="17"/>
      <c r="C112" s="110"/>
      <c r="D112" s="18"/>
      <c r="E112" s="19"/>
      <c r="F112" s="19"/>
      <c r="G112" s="13"/>
      <c r="H112" s="14"/>
      <c r="I112" s="15"/>
      <c r="J112" s="15"/>
    </row>
    <row r="113" spans="1:12" ht="18.75" thickBot="1" x14ac:dyDescent="0.3">
      <c r="A113" s="16"/>
      <c r="B113" s="17" t="s">
        <v>129</v>
      </c>
      <c r="C113" s="110"/>
      <c r="D113" s="18"/>
      <c r="E113" s="125"/>
      <c r="F113" s="19"/>
      <c r="G113" s="177"/>
      <c r="H113" s="178"/>
      <c r="I113" s="15"/>
      <c r="J113" s="15"/>
    </row>
    <row r="114" spans="1:12" ht="50.25" thickBot="1" x14ac:dyDescent="0.3">
      <c r="A114" s="63">
        <v>9.1</v>
      </c>
      <c r="B114" s="53" t="s">
        <v>130</v>
      </c>
      <c r="C114" s="106">
        <v>225</v>
      </c>
      <c r="D114" s="123" t="s">
        <v>46</v>
      </c>
      <c r="E114" s="145"/>
      <c r="F114" s="172">
        <f>E114*C114</f>
        <v>0</v>
      </c>
      <c r="G114" s="184"/>
      <c r="H114" s="184"/>
      <c r="I114" s="176"/>
      <c r="J114" s="77" t="s">
        <v>114</v>
      </c>
      <c r="L114" s="82"/>
    </row>
    <row r="115" spans="1:12" ht="33.75" thickBot="1" x14ac:dyDescent="0.3">
      <c r="A115" s="63">
        <v>9.1999999999999993</v>
      </c>
      <c r="B115" s="53" t="s">
        <v>131</v>
      </c>
      <c r="C115" s="106">
        <v>150</v>
      </c>
      <c r="D115" s="123" t="s">
        <v>46</v>
      </c>
      <c r="E115" s="145"/>
      <c r="F115" s="172">
        <f>E115*C115</f>
        <v>0</v>
      </c>
      <c r="G115" s="184"/>
      <c r="H115" s="184"/>
      <c r="I115" s="176" t="s">
        <v>17</v>
      </c>
      <c r="J115" s="77" t="s">
        <v>114</v>
      </c>
    </row>
    <row r="116" spans="1:12" ht="29.25" thickBot="1" x14ac:dyDescent="0.3">
      <c r="A116" s="63">
        <v>9.3000000000000007</v>
      </c>
      <c r="B116" s="53" t="s">
        <v>132</v>
      </c>
      <c r="C116" s="106">
        <v>150</v>
      </c>
      <c r="D116" s="123" t="s">
        <v>46</v>
      </c>
      <c r="E116" s="145"/>
      <c r="F116" s="172">
        <f>E116*C116</f>
        <v>0</v>
      </c>
      <c r="G116" s="184"/>
      <c r="H116" s="184"/>
      <c r="I116" s="176" t="s">
        <v>17</v>
      </c>
      <c r="J116" s="77" t="s">
        <v>114</v>
      </c>
    </row>
    <row r="117" spans="1:12" ht="29.25" thickBot="1" x14ac:dyDescent="0.3">
      <c r="A117" s="63">
        <v>9.4</v>
      </c>
      <c r="B117" s="53" t="s">
        <v>133</v>
      </c>
      <c r="C117" s="106">
        <v>15</v>
      </c>
      <c r="D117" s="123" t="s">
        <v>23</v>
      </c>
      <c r="E117" s="145"/>
      <c r="F117" s="172">
        <f t="shared" ref="F117:F124" si="2">E117*C117</f>
        <v>0</v>
      </c>
      <c r="G117" s="184"/>
      <c r="H117" s="184"/>
      <c r="I117" s="176" t="s">
        <v>17</v>
      </c>
      <c r="J117" s="77" t="s">
        <v>114</v>
      </c>
    </row>
    <row r="118" spans="1:12" ht="29.25" thickBot="1" x14ac:dyDescent="0.3">
      <c r="A118" s="63">
        <v>9.5</v>
      </c>
      <c r="B118" s="53" t="s">
        <v>134</v>
      </c>
      <c r="C118" s="106">
        <v>150</v>
      </c>
      <c r="D118" s="123" t="s">
        <v>46</v>
      </c>
      <c r="E118" s="145"/>
      <c r="F118" s="172">
        <f t="shared" si="2"/>
        <v>0</v>
      </c>
      <c r="G118" s="184"/>
      <c r="H118" s="184"/>
      <c r="I118" s="176" t="s">
        <v>17</v>
      </c>
      <c r="J118" s="77" t="s">
        <v>114</v>
      </c>
    </row>
    <row r="119" spans="1:12" ht="29.25" thickBot="1" x14ac:dyDescent="0.3">
      <c r="A119" s="63">
        <v>9.6</v>
      </c>
      <c r="B119" s="53" t="s">
        <v>135</v>
      </c>
      <c r="C119" s="106">
        <v>60</v>
      </c>
      <c r="D119" s="123" t="s">
        <v>46</v>
      </c>
      <c r="E119" s="145"/>
      <c r="F119" s="172">
        <f t="shared" si="2"/>
        <v>0</v>
      </c>
      <c r="G119" s="184"/>
      <c r="H119" s="184"/>
      <c r="I119" s="176" t="s">
        <v>17</v>
      </c>
      <c r="J119" s="77" t="s">
        <v>114</v>
      </c>
    </row>
    <row r="120" spans="1:12" ht="29.25" thickBot="1" x14ac:dyDescent="0.3">
      <c r="A120" s="63">
        <v>9.6999999999999993</v>
      </c>
      <c r="B120" s="27" t="s">
        <v>136</v>
      </c>
      <c r="C120" s="106">
        <v>120</v>
      </c>
      <c r="D120" s="123" t="s">
        <v>46</v>
      </c>
      <c r="E120" s="145"/>
      <c r="F120" s="172">
        <f t="shared" si="2"/>
        <v>0</v>
      </c>
      <c r="G120" s="184"/>
      <c r="H120" s="184"/>
      <c r="I120" s="176" t="s">
        <v>17</v>
      </c>
      <c r="J120" s="77" t="s">
        <v>114</v>
      </c>
    </row>
    <row r="121" spans="1:12" ht="29.25" thickBot="1" x14ac:dyDescent="0.3">
      <c r="A121" s="63">
        <v>9.8000000000000007</v>
      </c>
      <c r="B121" s="27" t="s">
        <v>137</v>
      </c>
      <c r="C121" s="106">
        <v>120</v>
      </c>
      <c r="D121" s="123" t="s">
        <v>46</v>
      </c>
      <c r="E121" s="145"/>
      <c r="F121" s="172">
        <f t="shared" si="2"/>
        <v>0</v>
      </c>
      <c r="G121" s="184"/>
      <c r="H121" s="184"/>
      <c r="I121" s="176" t="s">
        <v>17</v>
      </c>
      <c r="J121" s="77" t="s">
        <v>114</v>
      </c>
    </row>
    <row r="122" spans="1:12" ht="29.25" thickBot="1" x14ac:dyDescent="0.3">
      <c r="A122" s="63">
        <v>9.9</v>
      </c>
      <c r="B122" s="53" t="s">
        <v>138</v>
      </c>
      <c r="C122" s="106">
        <v>120</v>
      </c>
      <c r="D122" s="123" t="s">
        <v>46</v>
      </c>
      <c r="E122" s="145"/>
      <c r="F122" s="172">
        <f t="shared" si="2"/>
        <v>0</v>
      </c>
      <c r="G122" s="184"/>
      <c r="H122" s="184"/>
      <c r="I122" s="176" t="s">
        <v>17</v>
      </c>
      <c r="J122" s="77" t="s">
        <v>114</v>
      </c>
    </row>
    <row r="123" spans="1:12" ht="32.25" thickBot="1" x14ac:dyDescent="0.3">
      <c r="A123" s="83">
        <v>9.1</v>
      </c>
      <c r="B123" s="27" t="s">
        <v>139</v>
      </c>
      <c r="C123" s="105">
        <v>3</v>
      </c>
      <c r="D123" s="130" t="s">
        <v>16</v>
      </c>
      <c r="E123" s="144"/>
      <c r="F123" s="173">
        <f t="shared" si="2"/>
        <v>0</v>
      </c>
      <c r="G123" s="184"/>
      <c r="H123" s="184"/>
      <c r="I123" s="176"/>
      <c r="J123" s="77" t="s">
        <v>140</v>
      </c>
    </row>
    <row r="124" spans="1:12" ht="32.25" thickBot="1" x14ac:dyDescent="0.3">
      <c r="A124" s="63">
        <v>9.11</v>
      </c>
      <c r="B124" s="27" t="s">
        <v>141</v>
      </c>
      <c r="C124" s="105">
        <v>15</v>
      </c>
      <c r="D124" s="122" t="s">
        <v>142</v>
      </c>
      <c r="E124" s="144"/>
      <c r="F124" s="173">
        <f t="shared" si="2"/>
        <v>0</v>
      </c>
      <c r="G124" s="184"/>
      <c r="H124" s="184"/>
      <c r="I124" s="176"/>
      <c r="J124" s="77"/>
    </row>
    <row r="125" spans="1:12" ht="18.75" thickBot="1" x14ac:dyDescent="0.3">
      <c r="A125" s="16"/>
      <c r="B125" s="17" t="s">
        <v>143</v>
      </c>
      <c r="C125" s="110"/>
      <c r="D125" s="18"/>
      <c r="E125" s="132"/>
      <c r="F125" s="174"/>
      <c r="G125" s="14"/>
      <c r="H125" s="14"/>
      <c r="I125" s="176"/>
      <c r="J125" s="28"/>
    </row>
    <row r="126" spans="1:12" ht="18.75" thickBot="1" x14ac:dyDescent="0.3">
      <c r="A126" s="83">
        <v>9.1199999999999992</v>
      </c>
      <c r="B126" s="27" t="s">
        <v>144</v>
      </c>
      <c r="C126" s="106">
        <v>1</v>
      </c>
      <c r="D126" s="48" t="s">
        <v>16</v>
      </c>
      <c r="E126" s="144"/>
      <c r="F126" s="175">
        <f>E126*C126</f>
        <v>0</v>
      </c>
      <c r="G126" s="184"/>
      <c r="H126" s="184"/>
      <c r="I126" s="176"/>
      <c r="J126" s="28"/>
    </row>
    <row r="127" spans="1:12" ht="18.75" thickBot="1" x14ac:dyDescent="0.3">
      <c r="A127" s="16"/>
      <c r="B127" s="17" t="s">
        <v>145</v>
      </c>
      <c r="C127" s="110"/>
      <c r="D127" s="18"/>
      <c r="E127" s="19"/>
      <c r="F127" s="174"/>
      <c r="G127" s="14"/>
      <c r="H127" s="14"/>
      <c r="I127" s="176"/>
      <c r="J127" s="28"/>
    </row>
    <row r="128" spans="1:12" ht="27.6" customHeight="1" thickBot="1" x14ac:dyDescent="0.3">
      <c r="A128" s="83">
        <v>9.1300000000000008</v>
      </c>
      <c r="B128" s="27" t="s">
        <v>146</v>
      </c>
      <c r="C128" s="113" t="s">
        <v>175</v>
      </c>
      <c r="D128" s="48" t="s">
        <v>16</v>
      </c>
      <c r="E128" s="144"/>
      <c r="F128" s="175"/>
      <c r="G128" s="184"/>
      <c r="H128" s="184"/>
      <c r="I128" s="176"/>
      <c r="J128" s="28" t="s">
        <v>64</v>
      </c>
    </row>
    <row r="129" spans="1:10" ht="18.75" thickBot="1" x14ac:dyDescent="0.3">
      <c r="A129" s="32"/>
      <c r="B129" s="33" t="s">
        <v>147</v>
      </c>
      <c r="C129" s="111"/>
      <c r="D129" s="34"/>
      <c r="E129" s="35"/>
      <c r="F129" s="56">
        <f>SUM(F113:F128)</f>
        <v>0</v>
      </c>
      <c r="G129" s="184"/>
      <c r="H129" s="184"/>
      <c r="I129" s="176"/>
      <c r="J129" s="28"/>
    </row>
    <row r="130" spans="1:10" ht="20.25" x14ac:dyDescent="0.3">
      <c r="A130" s="9">
        <v>10</v>
      </c>
      <c r="B130" s="10" t="s">
        <v>148</v>
      </c>
      <c r="C130" s="109"/>
      <c r="D130" s="11"/>
      <c r="E130" s="11"/>
      <c r="F130" s="12"/>
      <c r="G130" s="179"/>
      <c r="H130" s="180"/>
      <c r="I130" s="28"/>
      <c r="J130" s="28"/>
    </row>
    <row r="131" spans="1:10" ht="32.25" thickBot="1" x14ac:dyDescent="0.3">
      <c r="A131" s="32" t="s">
        <v>149</v>
      </c>
      <c r="B131" s="27" t="s">
        <v>150</v>
      </c>
      <c r="C131" s="113">
        <v>0</v>
      </c>
      <c r="D131" s="23" t="s">
        <v>151</v>
      </c>
      <c r="E131" s="142" t="s">
        <v>152</v>
      </c>
      <c r="F131" s="26" t="s">
        <v>152</v>
      </c>
      <c r="G131" s="13"/>
      <c r="H131" s="14"/>
      <c r="I131" s="28"/>
      <c r="J131" s="28" t="s">
        <v>64</v>
      </c>
    </row>
    <row r="132" spans="1:10" ht="41.25" customHeight="1" thickBot="1" x14ac:dyDescent="0.3">
      <c r="A132" s="32" t="s">
        <v>153</v>
      </c>
      <c r="B132" s="27" t="s">
        <v>154</v>
      </c>
      <c r="C132" s="106">
        <v>10</v>
      </c>
      <c r="D132" s="123" t="s">
        <v>151</v>
      </c>
      <c r="E132" s="152"/>
      <c r="F132" s="143">
        <f>IF(E132&gt;7%,"ERROR",(C132*E132*SUM(F136:F143)))</f>
        <v>0</v>
      </c>
      <c r="G132" s="13"/>
      <c r="H132" s="14"/>
      <c r="I132" s="28"/>
      <c r="J132" s="28"/>
    </row>
    <row r="133" spans="1:10" ht="18.75" thickBot="1" x14ac:dyDescent="0.3">
      <c r="A133" s="84"/>
      <c r="B133" s="85" t="s">
        <v>155</v>
      </c>
      <c r="C133" s="116"/>
      <c r="D133" s="86"/>
      <c r="E133" s="141"/>
      <c r="F133" s="87">
        <f>SUM(F132:F132)</f>
        <v>0</v>
      </c>
      <c r="G133" s="13"/>
      <c r="H133" s="14"/>
      <c r="I133" s="28"/>
      <c r="J133" s="28"/>
    </row>
    <row r="134" spans="1:10" ht="15" customHeight="1" x14ac:dyDescent="0.25">
      <c r="A134" s="165" t="s">
        <v>156</v>
      </c>
      <c r="B134" s="166"/>
      <c r="C134" s="166"/>
      <c r="D134" s="166"/>
      <c r="E134" s="166"/>
      <c r="F134" s="167"/>
      <c r="G134" s="13"/>
      <c r="H134" s="14"/>
      <c r="I134" s="28"/>
      <c r="J134" s="28"/>
    </row>
    <row r="135" spans="1:10" ht="15" customHeight="1" thickBot="1" x14ac:dyDescent="0.3">
      <c r="A135" s="168"/>
      <c r="B135" s="169"/>
      <c r="C135" s="169"/>
      <c r="D135" s="169"/>
      <c r="E135" s="169"/>
      <c r="F135" s="170"/>
      <c r="G135" s="13"/>
      <c r="H135" s="14"/>
      <c r="I135" s="28"/>
      <c r="J135" s="28"/>
    </row>
    <row r="136" spans="1:10" x14ac:dyDescent="0.25">
      <c r="A136" s="88" t="s">
        <v>157</v>
      </c>
      <c r="B136" s="89" t="s">
        <v>25</v>
      </c>
      <c r="C136" s="106"/>
      <c r="D136" s="23"/>
      <c r="E136" s="21"/>
      <c r="F136" s="90">
        <f>F13</f>
        <v>0</v>
      </c>
      <c r="G136" s="13"/>
      <c r="H136" s="14"/>
      <c r="I136" s="28"/>
      <c r="J136" s="28"/>
    </row>
    <row r="137" spans="1:10" x14ac:dyDescent="0.25">
      <c r="A137" s="88" t="s">
        <v>158</v>
      </c>
      <c r="B137" s="89" t="s">
        <v>53</v>
      </c>
      <c r="C137" s="106"/>
      <c r="D137" s="23"/>
      <c r="E137" s="21"/>
      <c r="F137" s="90">
        <f>F39</f>
        <v>0</v>
      </c>
      <c r="G137" s="13"/>
      <c r="H137" s="14"/>
      <c r="I137" s="28"/>
      <c r="J137" s="28"/>
    </row>
    <row r="138" spans="1:10" x14ac:dyDescent="0.25">
      <c r="A138" s="88" t="s">
        <v>159</v>
      </c>
      <c r="B138" s="89" t="s">
        <v>82</v>
      </c>
      <c r="C138" s="106"/>
      <c r="D138" s="23"/>
      <c r="E138" s="21"/>
      <c r="F138" s="90">
        <f>F66</f>
        <v>0</v>
      </c>
      <c r="G138" s="13"/>
      <c r="H138" s="14"/>
      <c r="I138" s="28"/>
      <c r="J138" s="28"/>
    </row>
    <row r="139" spans="1:10" x14ac:dyDescent="0.25">
      <c r="A139" s="88" t="s">
        <v>160</v>
      </c>
      <c r="B139" s="89" t="s">
        <v>98</v>
      </c>
      <c r="C139" s="106"/>
      <c r="D139" s="23"/>
      <c r="E139" s="21"/>
      <c r="F139" s="90">
        <f>F80</f>
        <v>0</v>
      </c>
      <c r="G139" s="13"/>
      <c r="H139" s="14"/>
      <c r="I139" s="28"/>
      <c r="J139" s="28"/>
    </row>
    <row r="140" spans="1:10" x14ac:dyDescent="0.25">
      <c r="A140" s="88" t="s">
        <v>161</v>
      </c>
      <c r="B140" s="89" t="s">
        <v>102</v>
      </c>
      <c r="C140" s="106"/>
      <c r="D140" s="23"/>
      <c r="E140" s="21"/>
      <c r="F140" s="90">
        <f>F85</f>
        <v>0</v>
      </c>
      <c r="G140" s="13"/>
      <c r="H140" s="14"/>
      <c r="I140" s="28"/>
      <c r="J140" s="28"/>
    </row>
    <row r="141" spans="1:10" x14ac:dyDescent="0.25">
      <c r="A141" s="88" t="s">
        <v>162</v>
      </c>
      <c r="B141" s="89" t="s">
        <v>109</v>
      </c>
      <c r="C141" s="106"/>
      <c r="D141" s="23"/>
      <c r="E141" s="21"/>
      <c r="F141" s="90">
        <f>F93</f>
        <v>0</v>
      </c>
      <c r="G141" s="13"/>
      <c r="H141" s="14"/>
      <c r="I141" s="28"/>
      <c r="J141" s="28"/>
    </row>
    <row r="142" spans="1:10" x14ac:dyDescent="0.25">
      <c r="A142" s="88" t="s">
        <v>163</v>
      </c>
      <c r="B142" s="89" t="s">
        <v>117</v>
      </c>
      <c r="C142" s="106"/>
      <c r="D142" s="23"/>
      <c r="E142" s="21"/>
      <c r="F142" s="90">
        <f>F100</f>
        <v>0</v>
      </c>
      <c r="G142" s="13"/>
      <c r="H142" s="14"/>
      <c r="I142" s="28"/>
      <c r="J142" s="28"/>
    </row>
    <row r="143" spans="1:10" ht="30.75" x14ac:dyDescent="0.25">
      <c r="A143" s="88" t="s">
        <v>164</v>
      </c>
      <c r="B143" s="89" t="s">
        <v>127</v>
      </c>
      <c r="C143" s="106"/>
      <c r="D143" s="23"/>
      <c r="E143" s="21"/>
      <c r="F143" s="90">
        <f>F109</f>
        <v>0</v>
      </c>
      <c r="G143" s="13"/>
      <c r="H143" s="14"/>
      <c r="I143" s="28"/>
      <c r="J143" s="28"/>
    </row>
    <row r="144" spans="1:10" x14ac:dyDescent="0.25">
      <c r="A144" s="88" t="s">
        <v>165</v>
      </c>
      <c r="B144" s="89" t="s">
        <v>147</v>
      </c>
      <c r="C144" s="106"/>
      <c r="D144" s="23"/>
      <c r="E144" s="21"/>
      <c r="F144" s="90">
        <f>F129</f>
        <v>0</v>
      </c>
      <c r="G144" s="13"/>
      <c r="H144" s="14"/>
      <c r="I144" s="28"/>
      <c r="J144" s="28"/>
    </row>
    <row r="145" spans="1:10" x14ac:dyDescent="0.25">
      <c r="A145" s="88" t="s">
        <v>166</v>
      </c>
      <c r="B145" s="89" t="s">
        <v>155</v>
      </c>
      <c r="C145" s="106"/>
      <c r="D145" s="23"/>
      <c r="E145" s="21"/>
      <c r="F145" s="90">
        <f>F133</f>
        <v>0</v>
      </c>
      <c r="G145" s="13"/>
      <c r="H145" s="14"/>
      <c r="I145" s="28"/>
      <c r="J145" s="28"/>
    </row>
    <row r="146" spans="1:10" x14ac:dyDescent="0.25">
      <c r="A146" s="32"/>
      <c r="B146" s="91" t="s">
        <v>167</v>
      </c>
      <c r="C146" s="117"/>
      <c r="D146" s="92"/>
      <c r="E146" s="93"/>
      <c r="F146" s="94">
        <f>SUM(F136:F144,F132)</f>
        <v>0</v>
      </c>
      <c r="G146" s="13"/>
      <c r="H146" s="14"/>
      <c r="I146" s="28"/>
      <c r="J146" s="28"/>
    </row>
    <row r="147" spans="1:10" ht="18.75" thickBot="1" x14ac:dyDescent="0.3">
      <c r="A147" s="32"/>
      <c r="B147" s="91" t="s">
        <v>168</v>
      </c>
      <c r="C147" s="118">
        <v>0.18</v>
      </c>
      <c r="D147" s="92"/>
      <c r="E147" s="93"/>
      <c r="F147" s="95">
        <f>F146*C147</f>
        <v>0</v>
      </c>
      <c r="G147" s="13"/>
      <c r="H147" s="14"/>
      <c r="I147" s="28"/>
      <c r="J147" s="28"/>
    </row>
    <row r="148" spans="1:10" ht="20.25" thickBot="1" x14ac:dyDescent="0.3">
      <c r="A148" s="96"/>
      <c r="B148" s="97" t="s">
        <v>169</v>
      </c>
      <c r="C148" s="119"/>
      <c r="D148" s="98"/>
      <c r="E148" s="98"/>
      <c r="F148" s="99">
        <f>SUM(F146:F147)</f>
        <v>0</v>
      </c>
      <c r="G148" s="13"/>
      <c r="H148" s="14"/>
      <c r="I148" s="28"/>
      <c r="J148" s="28"/>
    </row>
    <row r="149" spans="1:10" ht="10.5" customHeight="1" x14ac:dyDescent="0.25"/>
    <row r="150" spans="1:10" ht="37.15" customHeight="1" x14ac:dyDescent="0.25">
      <c r="A150" s="171" t="s">
        <v>170</v>
      </c>
      <c r="B150" s="171"/>
      <c r="C150" s="171"/>
      <c r="D150" s="171"/>
      <c r="E150" s="171"/>
      <c r="F150" s="171"/>
      <c r="G150" s="171"/>
      <c r="H150" s="171"/>
      <c r="I150" s="171"/>
      <c r="J150" s="104"/>
    </row>
    <row r="151" spans="1:10" ht="32.1" customHeight="1" x14ac:dyDescent="0.25">
      <c r="A151" s="171"/>
      <c r="B151" s="171"/>
      <c r="C151" s="171"/>
      <c r="D151" s="171"/>
      <c r="E151" s="171"/>
      <c r="F151" s="171"/>
      <c r="G151" s="171"/>
      <c r="H151" s="171"/>
      <c r="I151" s="171"/>
      <c r="J151" s="104"/>
    </row>
    <row r="152" spans="1:10" x14ac:dyDescent="0.25">
      <c r="B152" s="101" t="s">
        <v>171</v>
      </c>
    </row>
    <row r="153" spans="1:10" x14ac:dyDescent="0.25">
      <c r="B153" s="101" t="s">
        <v>172</v>
      </c>
    </row>
    <row r="154" spans="1:10" x14ac:dyDescent="0.25">
      <c r="B154" s="101" t="s">
        <v>173</v>
      </c>
    </row>
    <row r="155" spans="1:10" x14ac:dyDescent="0.25">
      <c r="B155" s="101" t="s">
        <v>174</v>
      </c>
    </row>
  </sheetData>
  <sheetProtection algorithmName="SHA-512" hashValue="mMi+cGMAR+j710FcPl8lVYUkyXBQmdrAFOV62FhqMj6WLpfkRzEtFjJEgcFrlkNSEBq7js+XQRGBHh4kfbGJpw==" saltValue="LW/ZySVnlbD4PrWes3TffA==" spinCount="100000" sheet="1" objects="1" scenarios="1" formatCells="0" formatColumns="0" formatRows="0" selectLockedCells="1" sort="0" autoFilter="0"/>
  <mergeCells count="5">
    <mergeCell ref="A1:F3"/>
    <mergeCell ref="G1:H3"/>
    <mergeCell ref="I1:I4"/>
    <mergeCell ref="A134:F135"/>
    <mergeCell ref="A150:I151"/>
  </mergeCells>
  <conditionalFormatting sqref="F132">
    <cfRule type="cellIs" dxfId="0" priority="1" operator="equal">
      <formula>"ERROR"</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dcterms:created xsi:type="dcterms:W3CDTF">2025-06-12T12:21:25Z</dcterms:created>
  <dcterms:modified xsi:type="dcterms:W3CDTF">2025-06-12T12:21:25Z</dcterms:modified>
</cp:coreProperties>
</file>